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600" windowHeight="9216" activeTab="1"/>
  </bookViews>
  <sheets>
    <sheet name="доходы" sheetId="1" r:id="rId1"/>
    <sheet name="функц. расходы" sheetId="2" r:id="rId2"/>
    <sheet name="источники" sheetId="3" r:id="rId3"/>
    <sheet name="ведом" sheetId="4" r:id="rId4"/>
  </sheets>
  <externalReferences>
    <externalReference r:id="rId7"/>
    <externalReference r:id="rId8"/>
    <externalReference r:id="rId9"/>
  </externalReferences>
  <definedNames>
    <definedName name="__bookmark_1">'[2]Доходы_НОВ'!#REF!</definedName>
    <definedName name="__bookmark_3">#REF!</definedName>
    <definedName name="__bookmark_4">#REF!</definedName>
    <definedName name="__bookmark_5">#REF!</definedName>
    <definedName name="_xlnm.Print_Titles" localSheetId="3">'ведом'!$11:$11</definedName>
    <definedName name="_xlnm.Print_Titles" localSheetId="0">'доходы'!$11:$11</definedName>
    <definedName name="_xlnm.Print_Titles" localSheetId="2">'источники'!$11:$11</definedName>
    <definedName name="_xlnm.Print_Titles" localSheetId="1">'функц. расходы'!$12:$12</definedName>
    <definedName name="_xlnm.Print_Area" localSheetId="3">'ведом'!$B$1:$L$366</definedName>
    <definedName name="_xlnm.Print_Area" localSheetId="0">'доходы'!$B$1:$K$111</definedName>
  </definedNames>
  <calcPr fullCalcOnLoad="1"/>
</workbook>
</file>

<file path=xl/sharedStrings.xml><?xml version="1.0" encoding="utf-8"?>
<sst xmlns="http://schemas.openxmlformats.org/spreadsheetml/2006/main" count="1995" uniqueCount="699">
  <si>
    <t>Обеспечение противопожарной защиты населенных пунктов и муниципальных объектов муниципальных образований</t>
  </si>
  <si>
    <t>89 2 00 00000</t>
  </si>
  <si>
    <t>89 2 01 00000</t>
  </si>
  <si>
    <t>89 2 01 90055</t>
  </si>
  <si>
    <t>Подпрограмма Противодействие экстремизму и профилактика терроризма"</t>
  </si>
  <si>
    <t>Основное мероприятие Организация и обеспечение деятельности народной дружины</t>
  </si>
  <si>
    <t>Организация и обеспечение деятельности народной дружины</t>
  </si>
  <si>
    <t>89 1 00 00000</t>
  </si>
  <si>
    <t>89 1 01 00000</t>
  </si>
  <si>
    <t>89 1 01 90054</t>
  </si>
  <si>
    <t>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</si>
  <si>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Капитальный ремонт гидротехнических сооружений</t>
  </si>
  <si>
    <t>75 0 00 R0160</t>
  </si>
  <si>
    <t>75 0 00 L0160</t>
  </si>
  <si>
    <t>Основное мероприятие Капитальный ремонт и ремонт автомобильных дорог общего пользования населенных пунктов</t>
  </si>
  <si>
    <t>Капитальный ремонт и ремонт автомобильных дорог общего пользования населенных пунктов</t>
  </si>
  <si>
    <t>Основное мероприятие Строительство автомобильных дорог местного значения</t>
  </si>
  <si>
    <t>Основное мероприятие Реконструкция сети автомобильных дорог местного значения</t>
  </si>
  <si>
    <t>Основное мероприятие Проектирование сети автомобильных дорог местного значения</t>
  </si>
  <si>
    <t>Основное мероприятие Капитальный ремонт и ремонт сети автомобильных дорог местного значения</t>
  </si>
  <si>
    <t>Основное мероприятие Бюджетные инвестиции в области градостроительной деятельности</t>
  </si>
  <si>
    <t>Основное мероприятие Проведение мероприятий в области градостроительной деятельности</t>
  </si>
  <si>
    <t>85 3 01 40051</t>
  </si>
  <si>
    <t xml:space="preserve">Софинансирование капитальных вложений в объекты муниципальной собственности  </t>
  </si>
  <si>
    <t>85 3 01 80010</t>
  </si>
  <si>
    <t xml:space="preserve">Капитальные вложения в объекты муниципальной собственности  </t>
  </si>
  <si>
    <t>85 3 01 S0010</t>
  </si>
  <si>
    <t>Расходы по подготовке документов для внесения в государственный кадастр недвижимости</t>
  </si>
  <si>
    <t>85 3 02 S0820</t>
  </si>
  <si>
    <t>Основное мероприятие Мероприятия в области жилищного фонда</t>
  </si>
  <si>
    <t>75 0 00 4005</t>
  </si>
  <si>
    <t>Основное мероприятие Бюджетные инвестиции в объекты капитального строительства муниципальной собственности</t>
  </si>
  <si>
    <t>85 5 01 40033</t>
  </si>
  <si>
    <t xml:space="preserve">Мероприятия в области жилищного хозяйства </t>
  </si>
  <si>
    <t>Основное мероприятие  Капитальный ремонт жилищного фонда</t>
  </si>
  <si>
    <t xml:space="preserve">Мероприятия в области коммунального хозяйства </t>
  </si>
  <si>
    <t>Основное мероприятие Озеленение территории</t>
  </si>
  <si>
    <t>Основное мероприятие Освещение улиц</t>
  </si>
  <si>
    <t>Основное мероприятие  Организация ритуальных услуг и содержание мест захоронения</t>
  </si>
  <si>
    <t>Основное мероприятие Природоохранные мероприятия</t>
  </si>
  <si>
    <t>Основное мероприятие Развитие библиотечного дела</t>
  </si>
  <si>
    <t>Основное мероприятие Сохранение и развитие культуры</t>
  </si>
  <si>
    <t>Муниципальная программа "Социальная поддержка  граждан муниципального образования Чернореченский сельсовет Оренбургского района Оренбургской  области на 2016 – 2020 годы"</t>
  </si>
  <si>
    <t>88 0 00 00000</t>
  </si>
  <si>
    <t>88 0 01 00000</t>
  </si>
  <si>
    <t>Муниципальная  доплата к пенсиям муниципальным служащим</t>
  </si>
  <si>
    <t>88 0 01 20002</t>
  </si>
  <si>
    <t>Дополнительные меры социальной поддержки ветеранам Великой Отечественной войны, вдовам участников Великой Отечественной войны, труженикам тыла, пенсионерам, детям войны</t>
  </si>
  <si>
    <t>Организация и проведение социально-значимых мероприятий</t>
  </si>
  <si>
    <t>Предоставление материальной помощи гражданам, оказавшимся в трудной жизненной ситуации</t>
  </si>
  <si>
    <t>Основное мероприятие Муниципальная  доплата к пенсиям муниципальным служащим</t>
  </si>
  <si>
    <t>Основное мероприятие  Дополнительные меры социальной поддержки ветеранам Великой Отечественной войны, вдовам участников Великой Отечественной войны, труженикам тыла, пенсионерам, детям войны</t>
  </si>
  <si>
    <t>Основное мероприятие  Предоставление материальной помощи гражданам, оказавшимся в трудной жизненной ситуации</t>
  </si>
  <si>
    <t>88 0 02 00000</t>
  </si>
  <si>
    <t>88 0 02 20003</t>
  </si>
  <si>
    <t>Основное мероприятие  Организация и проведение социально-значимых мероприятий</t>
  </si>
  <si>
    <t>88 0 03 00000</t>
  </si>
  <si>
    <t>88 0 03 20005</t>
  </si>
  <si>
    <t>88 0 04 00000</t>
  </si>
  <si>
    <t>88 0 04 20006</t>
  </si>
  <si>
    <t>Основное мероприятие Мероприятия по социальной поддержке молодых семей и молодежи</t>
  </si>
  <si>
    <t>Подпрограмма "Спорт"</t>
  </si>
  <si>
    <t>81 3 00 00000</t>
  </si>
  <si>
    <t xml:space="preserve">Обеспечение условий для развития на территории поселения физической культуры </t>
  </si>
  <si>
    <t>Основное мероприятие  Развитие физической культуры и спорта</t>
  </si>
  <si>
    <t>81 3 01 00000</t>
  </si>
  <si>
    <t>81 3 01 90007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</si>
  <si>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</si>
  <si>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Муниципальная программа «Устойчивое развитие сельской территории муниципального образования ______________________  сельсовет Оренбургского района Оренбургской  области на 2016 – 2018 годы и на период до 2020 года»
</t>
  </si>
  <si>
    <t>Подпрограмма "Обеспечение жильем молодых семей на 2014-2020 годы"</t>
  </si>
  <si>
    <t>Основное мероприятие  Финансирование мероприятий по представлению социальных выплат на приобритение жилья молодым семьям, в том числе отдельным категориям граждан</t>
  </si>
  <si>
    <t>85 A 00 00000</t>
  </si>
  <si>
    <t>85 A 01 00000</t>
  </si>
  <si>
    <t>85 A 01 20007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</si>
  <si>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</si>
  <si>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</si>
  <si>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</si>
  <si>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</si>
  <si>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</si>
  <si>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</si>
  <si>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</si>
  <si>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</si>
  <si>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</si>
  <si>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</si>
  <si>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</si>
  <si>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</si>
  <si>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</si>
  <si>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</si>
  <si>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</si>
  <si>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</si>
  <si>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</si>
  <si>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</si>
  <si>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</si>
  <si>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</si>
  <si>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</si>
  <si>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Код дохода</t>
  </si>
  <si>
    <t>Наименование</t>
  </si>
  <si>
    <t>2016 год</t>
  </si>
  <si>
    <t>ПРОЧИЕ БЕЗВОЗМЕЗДНЫЕ ПОСТУПЛЕНИЯ</t>
  </si>
  <si>
    <t>Наименование разделов и подразделов функциональной классификации</t>
  </si>
  <si>
    <t>РАСХОДЫ</t>
  </si>
  <si>
    <t>0100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</si>
  <si>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</si>
  <si>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</si>
  <si>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</si>
  <si>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</si>
  <si>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</si>
  <si>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</si>
  <si>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</si>
  <si>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</si>
  <si>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</si>
  <si>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</si>
  <si>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</si>
  <si>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</si>
  <si>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</si>
  <si>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0200</t>
  </si>
  <si>
    <t>0203</t>
  </si>
  <si>
    <t>Органы юстиции</t>
  </si>
  <si>
    <t>0300</t>
  </si>
  <si>
    <t>0304</t>
  </si>
  <si>
    <t>0309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</si>
  <si>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</si>
  <si>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</si>
  <si>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</si>
  <si>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</si>
  <si>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</si>
  <si>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0409</t>
  </si>
  <si>
    <t>Другие вопросы в области национальной экономики</t>
  </si>
  <si>
    <t>0412</t>
  </si>
  <si>
    <t>Жилищное хозяйство</t>
  </si>
  <si>
    <t>0500</t>
  </si>
  <si>
    <t>0501</t>
  </si>
  <si>
    <t>0502</t>
  </si>
  <si>
    <t>0503</t>
  </si>
  <si>
    <t>Коммунальное хозяйство</t>
  </si>
  <si>
    <t>Благоустройство</t>
  </si>
  <si>
    <t>0600</t>
  </si>
  <si>
    <t>Другие вопросы в области охраны окружающей среды</t>
  </si>
  <si>
    <t>0605</t>
  </si>
  <si>
    <t>Молодежная политика и оздоровление детей</t>
  </si>
  <si>
    <t>0700</t>
  </si>
  <si>
    <t>0707</t>
  </si>
  <si>
    <t>Культура</t>
  </si>
  <si>
    <t>0800</t>
  </si>
  <si>
    <t>0801</t>
  </si>
  <si>
    <t>Пенсионное обеспечение</t>
  </si>
  <si>
    <t>Социальное обеспечение населения</t>
  </si>
  <si>
    <t>1000</t>
  </si>
  <si>
    <t>1001</t>
  </si>
  <si>
    <t>1003</t>
  </si>
  <si>
    <t>Физическая культура</t>
  </si>
  <si>
    <t>1100</t>
  </si>
  <si>
    <t>1101</t>
  </si>
  <si>
    <t>Периодическая печать и издательства</t>
  </si>
  <si>
    <t>1200</t>
  </si>
  <si>
    <t>1202</t>
  </si>
  <si>
    <t>1300</t>
  </si>
  <si>
    <t>1301</t>
  </si>
  <si>
    <t>1400</t>
  </si>
  <si>
    <t>1403</t>
  </si>
  <si>
    <t>ИТОГО РАСХОДОВ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</si>
  <si>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</si>
  <si>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</si>
  <si>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>Источники финансирования дефицита бюджета - всего</t>
  </si>
  <si>
    <t>90  00  00  00  00  0000  000</t>
  </si>
  <si>
    <t>01  00  00  00  00  0000  000</t>
  </si>
  <si>
    <t>Кредиты кредитных организаций в валюте Российской Федерации</t>
  </si>
  <si>
    <t>01  02  00  00  00  0000  000</t>
  </si>
  <si>
    <t>Получение кредитов от кредитных организаций в валюте Российской Федерации</t>
  </si>
  <si>
    <t>01  02  00  00  00  0000  700</t>
  </si>
  <si>
    <t>01  02  00  00  10  0000  710</t>
  </si>
  <si>
    <t>Погашение кредитов, предоставленных кредитными организациями в валюте Российской Федерации</t>
  </si>
  <si>
    <t>01  02  00  00  00  0000  800</t>
  </si>
  <si>
    <t>01  02  00  00  10  0000  810</t>
  </si>
  <si>
    <t>Бюджетные кредиты от других бюджетов бюджетной системы Российской Федерации</t>
  </si>
  <si>
    <t>01  03  00  00  00  0000  000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</si>
  <si>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</si>
  <si>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01  03  01  00  00  0000  000</t>
  </si>
  <si>
    <t>01  03  01  00  10  0000  710</t>
  </si>
  <si>
    <t>01  03  01  00  10  0000  810</t>
  </si>
  <si>
    <t>Иные источники внутреннего финансирования дефицитов бюджетов</t>
  </si>
  <si>
    <t>01  06  00  00  00  0000  000</t>
  </si>
  <si>
    <t>Исполнение государственных и муниципальных гарантий в валюте Российской Федерации</t>
  </si>
  <si>
    <t>01  06  04  01  00  0000  000</t>
  </si>
  <si>
    <t>01  06  04  01  10  0000  810</t>
  </si>
  <si>
    <t>Возврат бюджетных кредитов, предоставленных внутри страны в валюте Российской Федерации</t>
  </si>
  <si>
    <t>01  06  05  00  00  0000  600</t>
  </si>
  <si>
    <t>01  06  05  01  10  0000  640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</si>
  <si>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</si>
  <si>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</si>
  <si>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</si>
  <si>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</si>
  <si>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</si>
  <si>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денежных средств бюджетов</t>
  </si>
  <si>
    <t>01  05  02  01  00  0000  510</t>
  </si>
  <si>
    <t>01  05  02  01  10  0000  510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</si>
  <si>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</si>
  <si>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</si>
  <si>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</si>
  <si>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</si>
  <si>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</si>
  <si>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01  05  02  01  00  0000  610</t>
  </si>
  <si>
    <t>01  05  02  01  10  0000  610</t>
  </si>
  <si>
    <t>ВЕД</t>
  </si>
  <si>
    <t>РЗ</t>
  </si>
  <si>
    <t>ПР</t>
  </si>
  <si>
    <t>ЦСР</t>
  </si>
  <si>
    <t>ВР</t>
  </si>
  <si>
    <t>01</t>
  </si>
  <si>
    <t>02</t>
  </si>
  <si>
    <t>04</t>
  </si>
  <si>
    <t>13</t>
  </si>
  <si>
    <t>07</t>
  </si>
  <si>
    <t>03</t>
  </si>
  <si>
    <t>11</t>
  </si>
  <si>
    <t>870</t>
  </si>
  <si>
    <t>09</t>
  </si>
  <si>
    <t>10</t>
  </si>
  <si>
    <t>810</t>
  </si>
  <si>
    <t>14</t>
  </si>
  <si>
    <t>05</t>
  </si>
  <si>
    <t>08</t>
  </si>
  <si>
    <t>12</t>
  </si>
  <si>
    <t>540</t>
  </si>
  <si>
    <t>06</t>
  </si>
  <si>
    <t>730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</si>
  <si>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</si>
  <si>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</si>
  <si>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</si>
  <si>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</si>
  <si>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</si>
  <si>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ПЛАТЕЖИ И СБОРЫ</t>
  </si>
  <si>
    <t>Функционирование высшего должностного лица субъекта Российской  Федерации и муниципального образования</t>
  </si>
  <si>
    <t>2017 год</t>
  </si>
  <si>
    <t>РАСПРЕДЕЛЕНИЕ БЮДЖЕТНЫХ АССИГНОВАНИЙ</t>
  </si>
  <si>
    <t>тыс. руб.</t>
  </si>
  <si>
    <t>тыс.руб.</t>
  </si>
  <si>
    <t>к решению Совета депутатов</t>
  </si>
  <si>
    <t xml:space="preserve">ПОСТУПЛЕНИЕ ДОХОДОВ В БЮДЖЕТ </t>
  </si>
  <si>
    <t>Источники внутреннего финансирования дефицита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</si>
  <si>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</si>
  <si>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</si>
  <si>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</si>
  <si>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</si>
  <si>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</si>
  <si>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</si>
  <si>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</si>
  <si>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</si>
  <si>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</si>
  <si>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</si>
  <si>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Культура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</si>
  <si>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</si>
  <si>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</si>
  <si>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</si>
  <si>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</si>
  <si>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</si>
  <si>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</si>
  <si>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Резервные средства</t>
  </si>
  <si>
    <t>Обслуживание муниципального долга</t>
  </si>
  <si>
    <t>ВЕДОМСТВЕННАЯ СТРУКТУРА РАСХОДОВ БЮДЖЕТА</t>
  </si>
  <si>
    <t>Оценка недвижимости, признание прав и регулирование отношений по государственной  и муниципальной собственности</t>
  </si>
  <si>
    <t>Уплата членских взносов</t>
  </si>
  <si>
    <t>Уплата налогов, сборов и иных платежей</t>
  </si>
  <si>
    <t>Мероприятия по землеустройству и  землепользованию</t>
  </si>
  <si>
    <t>Бюджетные инвестиции в объекты капитального строительства муниципальной собственности, не включенные в муниципальные программы</t>
  </si>
  <si>
    <t>Мероприятия в области коммунального хозяйства</t>
  </si>
  <si>
    <t>Природоохранные мероприятия</t>
  </si>
  <si>
    <t>Развитие библиотечного дела</t>
  </si>
  <si>
    <t>Сохранение и развитие культуры</t>
  </si>
  <si>
    <t>00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</si>
  <si>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</si>
  <si>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</si>
  <si>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</si>
  <si>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</si>
  <si>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</si>
  <si>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</si>
  <si>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</si>
  <si>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</si>
  <si>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</si>
  <si>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</si>
  <si>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01  03  01  00  00  0000  800</t>
  </si>
  <si>
    <t>01  03  01  00  00  0000  700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</si>
  <si>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</si>
  <si>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</si>
  <si>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</si>
  <si>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</si>
  <si>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</si>
  <si>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</si>
  <si>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на поддержку мер по обеспечению сбалансированности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</si>
  <si>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</si>
  <si>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</si>
  <si>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</si>
  <si>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</si>
  <si>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</si>
  <si>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</si>
  <si>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</si>
  <si>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</si>
  <si>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</si>
  <si>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</si>
  <si>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</si>
  <si>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</si>
  <si>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</si>
  <si>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</si>
  <si>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</si>
  <si>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</si>
  <si>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</si>
  <si>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</si>
  <si>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</si>
  <si>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</si>
  <si>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</si>
  <si>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</si>
  <si>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</si>
  <si>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</si>
  <si>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</si>
  <si>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</si>
  <si>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</si>
  <si>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</si>
  <si>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</si>
  <si>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</si>
  <si>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</si>
  <si>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</si>
  <si>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</si>
  <si>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</si>
  <si>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</si>
  <si>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</si>
  <si>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</si>
  <si>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</si>
  <si>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</si>
  <si>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</si>
  <si>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</si>
  <si>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</si>
  <si>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</si>
  <si>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</si>
  <si>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</si>
  <si>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</si>
  <si>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</si>
  <si>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1 09 00000 00 0000 000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</si>
  <si>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</si>
  <si>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</si>
  <si>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</si>
  <si>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</si>
  <si>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</si>
  <si>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</si>
  <si>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1 11 00000 00 0000 000</t>
  </si>
  <si>
    <t>1 11 05000 00 0000 120</t>
  </si>
  <si>
    <t>руб</t>
  </si>
  <si>
    <t>Приложение № 3</t>
  </si>
  <si>
    <t xml:space="preserve">                             на 2017 год и на плановый период 2018 и 2019 годов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</si>
  <si>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</si>
  <si>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</si>
  <si>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</si>
  <si>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</si>
  <si>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</si>
  <si>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</si>
  <si>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</si>
  <si>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</si>
  <si>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</si>
  <si>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</si>
  <si>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</si>
  <si>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</si>
  <si>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</si>
  <si>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1 13 02000 00 0000 130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</si>
  <si>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</si>
  <si>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</si>
  <si>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</si>
  <si>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</si>
  <si>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</si>
  <si>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1 14 02000 00 0000 000</t>
  </si>
  <si>
    <t>615</t>
  </si>
  <si>
    <t>Приложение № 7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</si>
  <si>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</si>
  <si>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</si>
  <si>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</si>
  <si>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</si>
  <si>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</si>
  <si>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</si>
  <si>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</si>
  <si>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</si>
  <si>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</si>
  <si>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</si>
  <si>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</si>
  <si>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</si>
  <si>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</si>
  <si>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</si>
  <si>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</si>
  <si>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</si>
  <si>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</si>
  <si>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</si>
  <si>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</si>
  <si>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</si>
  <si>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</si>
  <si>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</si>
  <si>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</si>
  <si>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</si>
  <si>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</si>
  <si>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</si>
  <si>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</si>
  <si>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</si>
  <si>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</si>
  <si>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</si>
  <si>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</si>
  <si>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2 02 01003 00 0000 151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</si>
  <si>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</si>
  <si>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</si>
  <si>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2 02 35930 10 0000 151</t>
  </si>
  <si>
    <t>2 02 35118 10 0000 151</t>
  </si>
  <si>
    <t>2 02 35930 00 0000 151</t>
  </si>
  <si>
    <t>МУНИЦИПАЛЬНОГО ОБРАЗОВАНИЯ  ЛЕНИНСКИЙ  СЕЛЬСОВЕТ</t>
  </si>
  <si>
    <t>Социальные выплаты на приобретение жилья молодым семьям, в том числе отдельным категориям граждан</t>
  </si>
  <si>
    <t>85 A 01 L0200</t>
  </si>
  <si>
    <t>от __  декабря 2016 г. № ___</t>
  </si>
  <si>
    <t xml:space="preserve">                            МУНИЦИПАЛЬНОГО ОБРАЗОВАНИЯ  ЛЕНИНСКИЙ СЕЛЬСОВЕТ </t>
  </si>
  <si>
    <t>Субвенции бюджетам субъектов Российской Федерации и муниципальных образований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</si>
  <si>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</si>
  <si>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</si>
  <si>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2 07 00000 00 0000 000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</si>
  <si>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</si>
  <si>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</si>
  <si>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</si>
  <si>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</si>
  <si>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</si>
  <si>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</si>
  <si>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>Оренбургского района Оренбургской области</t>
  </si>
  <si>
    <t>Обеспечение деятельности главы муниципального образования</t>
  </si>
  <si>
    <t>75 0 00 10001</t>
  </si>
  <si>
    <t>Обеспечение деятельности Совета депутатов</t>
  </si>
  <si>
    <t>75 0 00 10003</t>
  </si>
  <si>
    <t>Обеспечение деятельности председателя Совета депутатов</t>
  </si>
  <si>
    <t>Обеспечение деятельности исполнительных органов местного самоуправления (центральный аппарат)</t>
  </si>
  <si>
    <t>75 0 00 10002</t>
  </si>
  <si>
    <t>Социальные выплаты гражданам, кроме публичных нормативных социальных выплат</t>
  </si>
  <si>
    <t>Исполнение судебных актов</t>
  </si>
  <si>
    <t>Организационное и материально-техническое обеспечение подготовки и проведения муниципальных выборов</t>
  </si>
  <si>
    <t>75 0 00 90006</t>
  </si>
  <si>
    <t>2018 год</t>
  </si>
  <si>
    <t>320</t>
  </si>
  <si>
    <t>830</t>
  </si>
  <si>
    <t>850</t>
  </si>
  <si>
    <t>Резервный фонд администрации муниципального образования поселения</t>
  </si>
  <si>
    <t>75 0 00 00001</t>
  </si>
  <si>
    <t>МО Ленинский сельсовет</t>
  </si>
  <si>
    <t>Муниципальная программа «Устойчивое развитие сельской территории муниципального образования Ленинский   сельсовет Оренбургского района Оренбургской  области на 2016 – 2018 годы и на период до 2020 года»</t>
  </si>
  <si>
    <t>Финансовое обеспечение муниципальных услуг и работ в сфере хозяйственного обслуживания органов местного самоуправления</t>
  </si>
  <si>
    <t>75 0 00 70003</t>
  </si>
  <si>
    <t>Расходы на выплаты персоналу казенных учреждений</t>
  </si>
  <si>
    <t>110</t>
  </si>
  <si>
    <t>75 0 00 90002</t>
  </si>
  <si>
    <t>75 0 00 90004</t>
  </si>
  <si>
    <t>75 0 00 90009</t>
  </si>
  <si>
    <t>Выполнение других общегосударственных вопросы</t>
  </si>
  <si>
    <t>75 0 00 90010</t>
  </si>
  <si>
    <t>Муниципальная программа «Устойчивое развитие сельской территории муниципального образования ___________________   сельсовет Оренбургского района Оренбургской  области на 2016 – 2018 годы и на период до 2020 года»</t>
  </si>
  <si>
    <t>85 0 00 00000</t>
  </si>
  <si>
    <t>Подпрограмма «Управление муниципальным имуществом и земельными ресурсами»</t>
  </si>
  <si>
    <t>85 1 00 00000</t>
  </si>
  <si>
    <t>Основное мероприятие "Оценка недвижимости, признание прав и регулирование отношений по государственной и муниципальной собственности"</t>
  </si>
  <si>
    <t>85 1 01 00000</t>
  </si>
  <si>
    <t>Оценка недвижимости, признание прав и регулирование отношений по государственной и муниципальной собственности</t>
  </si>
  <si>
    <t>85 1 01 90043</t>
  </si>
  <si>
    <t xml:space="preserve">Основное мероприятие "Мероприятия по землеустройству и землепользованию" </t>
  </si>
  <si>
    <t>85 1 02 00000</t>
  </si>
  <si>
    <t xml:space="preserve">Мероприятия по землеустройству и землепользованию </t>
  </si>
  <si>
    <t>85 1 02 90044</t>
  </si>
  <si>
    <t>Осуществление первичного воинского учета на территориях, где отсутствуют военные комиссариаты</t>
  </si>
  <si>
    <t>75 0 00 51180</t>
  </si>
  <si>
    <t>75 0 00 59300</t>
  </si>
  <si>
    <t>Участие в предупреждении и ликвидации последствий чрезвычайных ситуаций в границах поселения</t>
  </si>
  <si>
    <t>75 0 00 90008</t>
  </si>
  <si>
    <t>Обеспечение деятельности учреждений муниципальной пожарной охраны</t>
  </si>
  <si>
    <t>75 0 00 70004</t>
  </si>
  <si>
    <t>Субсидии бюджетным учреждениям</t>
  </si>
  <si>
    <t>610</t>
  </si>
  <si>
    <t>Обеспечение первичных мер пожарной безопасности в границах населенных пунктов поселения</t>
  </si>
  <si>
    <t>75 0 00 90012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</si>
  <si>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</si>
  <si>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"Пожарная безопасность территории муниципального образования Подгородне-Покровский  сельсовет Оренбургского района Оренбургской  области на 2016 – 2018 годы и на период до 2020 года"
</t>
  </si>
  <si>
    <t>83 0 00 00000</t>
  </si>
  <si>
    <t>Основное мероприятие "Обеспечение первичных мер пожарной безопасности в границах населенных пунктов поселения"</t>
  </si>
  <si>
    <t>83 0 01 00000</t>
  </si>
  <si>
    <t>83 0 01 90013</t>
  </si>
  <si>
    <t>83 0 01 70006</t>
  </si>
  <si>
    <t>83 0 01 7006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</si>
  <si>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</si>
  <si>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75 0 00 90003</t>
  </si>
  <si>
    <t>Строительство автомобильных дорог местного значения</t>
  </si>
  <si>
    <t>75 0 00 90024</t>
  </si>
  <si>
    <t>Реконструкция сети автомобильных дорог местного значения</t>
  </si>
  <si>
    <t>75 0 00 90025</t>
  </si>
  <si>
    <t>Проектирование сети автомобильных дорог местного значения</t>
  </si>
  <si>
    <t>75 0 00 90026</t>
  </si>
  <si>
    <t>Капитальный ремонт и ремонт сети автомобильных дорог местного значения</t>
  </si>
  <si>
    <t>75 0 00 90027</t>
  </si>
  <si>
    <t>Содержание сети автомобильных дорог общего пользования местного значения</t>
  </si>
  <si>
    <t>75 0 00 90028</t>
  </si>
  <si>
    <t>Подпрограмма "Дорожное хозяйство"</t>
  </si>
  <si>
    <t>85 2 00 00000</t>
  </si>
  <si>
    <t>85 2 01 00000</t>
  </si>
  <si>
    <t>85 2 01 90045</t>
  </si>
  <si>
    <t>85 2 02 00000</t>
  </si>
  <si>
    <t>85 2 02 90046</t>
  </si>
  <si>
    <t>85 2 03 00000</t>
  </si>
  <si>
    <t>85 2 03 90047</t>
  </si>
  <si>
    <t>85 2 04 00000</t>
  </si>
  <si>
    <t>85 2 04 90048</t>
  </si>
  <si>
    <t>85 2 05 00000</t>
  </si>
  <si>
    <t>85 2 05 90049</t>
  </si>
  <si>
    <t>8530290052</t>
  </si>
  <si>
    <t>Подпрограмма "Развитие в сфере благоустройства территории"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</si>
  <si>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2016–2018 годы и на период до 2020 года"</t>
  </si>
  <si>
    <t>ПО РАЗДЕЛАМ И ПОДРАЗДЕЛАМ  КЛАССИФИКАЦИИ РАСХОДОВ БЮДЖЕТОВ</t>
  </si>
  <si>
    <t>Основное мероприятие "Содержание сети автомобильных дорог общего пользования местного значения"</t>
  </si>
  <si>
    <t>85 2 06 00000</t>
  </si>
  <si>
    <t>85 2 06 90050</t>
  </si>
  <si>
    <t>75 0 00 90014</t>
  </si>
  <si>
    <t>Бюджетные инвестиции</t>
  </si>
  <si>
    <t>410</t>
  </si>
  <si>
    <t>Подпрограмма «Развитие системы градорегулирования»</t>
  </si>
  <si>
    <t>85 3 00 00000</t>
  </si>
  <si>
    <t>85 3 01 00000</t>
  </si>
  <si>
    <t>Бюджетные инвестиции в области градостроительной деятельности</t>
  </si>
  <si>
    <t>85 3 02 00000</t>
  </si>
  <si>
    <t>Проведение мероприятий в области градостроительной деятельности</t>
  </si>
  <si>
    <t>85 3 02  90052</t>
  </si>
  <si>
    <t>75 0 00 40005</t>
  </si>
  <si>
    <t>Содержание муниципального жилищного фонда</t>
  </si>
  <si>
    <t>75 0 00 90015</t>
  </si>
  <si>
    <t>75 0 00 90029</t>
  </si>
  <si>
    <t>Подпрограмма «Жилищное хозяйство»</t>
  </si>
  <si>
    <t>85 4 00 00000</t>
  </si>
  <si>
    <t>85 4 01 00000</t>
  </si>
  <si>
    <t>Капитальный ремонт жилищного фонда</t>
  </si>
  <si>
    <t>85 4 01 90031</t>
  </si>
  <si>
    <t>85 4 02 00000</t>
  </si>
  <si>
    <t>Мероприятия в области жилищного фонда</t>
  </si>
  <si>
    <t>85 4 02 90032</t>
  </si>
  <si>
    <t>75 0 00 90030</t>
  </si>
  <si>
    <t>Подпрограмма «Коммунальное хозяйство и модернизация объектов коммунальной инфраструктуры»</t>
  </si>
  <si>
    <t>85 5 00 00000</t>
  </si>
  <si>
    <t>85 5 01 00000</t>
  </si>
  <si>
    <t>Бюджетные инвестиции в объекты капитального строительства муниципальной собственности</t>
  </si>
  <si>
    <t>Основное мероприятие "Проведение мероприятий по модернизации объектов коммунальной инфраструктуры муниципального образования поселения"</t>
  </si>
  <si>
    <t>85 5 02 00000</t>
  </si>
  <si>
    <t>Проведение мероприятий по модернизации объектов коммунальной инфраструктуры муниципального образования поселения</t>
  </si>
  <si>
    <t>85 5 02 90034</t>
  </si>
  <si>
    <t>Основное мероприятие "Мероприятия в области коммунального хозяйства"</t>
  </si>
  <si>
    <t>85 5 03 00000</t>
  </si>
  <si>
    <t xml:space="preserve">85 5 03 90035 </t>
  </si>
  <si>
    <t>Подпрограмма  «Комплексное освоение и развитие территории»</t>
  </si>
  <si>
    <t>85 7 00 00000</t>
  </si>
  <si>
    <t>Основное мероприятие "Обеспечение мероприятий комплексного освоения и развития территории"</t>
  </si>
  <si>
    <t>85 7 01 00000</t>
  </si>
  <si>
    <t>Обеспечение мероприятий комплексного освоения и развития территории</t>
  </si>
  <si>
    <t>85 7 01 90040</t>
  </si>
  <si>
    <t>Программа «Комплексное развитие системы коммунальной инфраструктуры муниципального образования _________________ сельсовет на 2013-2020 гг.»</t>
  </si>
  <si>
    <t>86 0 00 00000</t>
  </si>
  <si>
    <t xml:space="preserve">Основное мероприятие «Комплексное развитие системы коммунальной инфраструктуры" </t>
  </si>
  <si>
    <t>86 0 01 00000</t>
  </si>
  <si>
    <t>Реконструкция системы водоснабжения в с.Черноречье</t>
  </si>
  <si>
    <t>86 0 01 40004</t>
  </si>
  <si>
    <t>Благоустройство территории поселения</t>
  </si>
  <si>
    <t>Озеленение территорий</t>
  </si>
  <si>
    <t>Освещение улиц</t>
  </si>
  <si>
    <t>Организация ритуальных услуг и содержание мест захоронения</t>
  </si>
  <si>
    <t>85 6 01 90036</t>
  </si>
  <si>
    <t>85 6 02 00000</t>
  </si>
  <si>
    <t>Озеленение территории</t>
  </si>
  <si>
    <t>85 6 02 90037</t>
  </si>
  <si>
    <t>85 6 03 00000</t>
  </si>
  <si>
    <t>85 6 03 90038</t>
  </si>
  <si>
    <t>85 6 04 00000</t>
  </si>
  <si>
    <t>85 6 04 90039</t>
  </si>
  <si>
    <t>75 0 00 90016</t>
  </si>
  <si>
    <t>Подпрограмма «Развитие системы экологии и природоохранных мероприятий»</t>
  </si>
  <si>
    <t>85 8 00 00000</t>
  </si>
  <si>
    <t>85 8 01 00000</t>
  </si>
  <si>
    <t>85 8 01 90041</t>
  </si>
  <si>
    <t>Осуществление мероприятий по работе с детьми и молодежью в поселении</t>
  </si>
  <si>
    <t>75 0 00 90021</t>
  </si>
  <si>
    <t>Муниципальная программа «Развитие культуры села  на 2014-2018 годы»</t>
  </si>
  <si>
    <t>81 0 00 00000</t>
  </si>
  <si>
    <t>Подпрограмма "Наследие"</t>
  </si>
  <si>
    <t>81 1 00 00000</t>
  </si>
  <si>
    <t>81 1 01 00000</t>
  </si>
  <si>
    <t>81 1 01 70005</t>
  </si>
  <si>
    <t>Подпрограмма "Культура"</t>
  </si>
  <si>
    <t>81 2 00 00000</t>
  </si>
  <si>
    <t>81 2 01 00000</t>
  </si>
  <si>
    <t>81 2 01 70011</t>
  </si>
  <si>
    <t>Организация, проведение и участие, учреждениями культуры, в мероприятиях в сфере культуры</t>
  </si>
  <si>
    <t>81 2 01 70012</t>
  </si>
  <si>
    <t>Организация, проведение и участие в мероприятиях в сфере культуры органами исполнительной власти</t>
  </si>
  <si>
    <t>81 2 01 90005</t>
  </si>
  <si>
    <t>Доплаты к пенсиям, дополнительное пенсионное обеспечение</t>
  </si>
  <si>
    <t>75 0 00 20001</t>
  </si>
  <si>
    <t>Публичные нормативные социальные выплаты гражданам</t>
  </si>
  <si>
    <t>310</t>
  </si>
  <si>
    <t>Мероприятия в области по социальной политике</t>
  </si>
  <si>
    <t>75 0 00 20004</t>
  </si>
  <si>
    <t>Комплексная программа «Молодое Черноречье» на 2013-2017 гг.</t>
  </si>
  <si>
    <t>82 0 00 00000</t>
  </si>
  <si>
    <t>82 0 01 00000</t>
  </si>
  <si>
    <t>Мероприятия по поддержке молодых семей и молодежи</t>
  </si>
  <si>
    <t>82 0 01 20008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</si>
  <si>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</si>
  <si>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75 0 00 90023</t>
  </si>
  <si>
    <t>Муниципальная программа «Развитие физической культуры и спорта муниципального образования Подгородне-Покровский сельсовет Оренбургского района Оренбургской  области на 2016 – 2018 годы и на период до 2020 года»</t>
  </si>
  <si>
    <t>84 0 00 00000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</si>
  <si>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</si>
  <si>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84 0 01 00000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</si>
  <si>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</si>
  <si>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84 0 01 90042</t>
  </si>
  <si>
    <t>2019 год</t>
  </si>
  <si>
    <t>Расходы на опубликование муниципальных правовых актов</t>
  </si>
  <si>
    <t>75 0 00 90011</t>
  </si>
  <si>
    <t>75 0 00 90001</t>
  </si>
  <si>
    <t>МЕЖБЮДЖЕТНЫЕ ТРАНСФЕРТЫ ОБЩЕГО ХАРАКТЕРА БЮДЖЕТАМ БЮДЖЕТНОЙ СИСТЕМЫ РОССИЙСКОЙ ФЕДЕРАЦИИ</t>
  </si>
  <si>
    <t>Расходые обязательства за счет иных межбюджетных трансфертов</t>
  </si>
  <si>
    <t>75 0 00 66666</t>
  </si>
  <si>
    <t>2 02 02000 00 0000 151</t>
  </si>
  <si>
    <t xml:space="preserve"> Прочие субсидии бюджетам сельских поселений
</t>
  </si>
  <si>
    <t xml:space="preserve"> Субсидии бюджетам бюджетной системы Российской Федерации (межбюджетные субсидии) 
</t>
  </si>
  <si>
    <t xml:space="preserve"> Субсидии бюджетам на софинансирование капитальных вложений в объекты государственной (муниципальной) собственности
</t>
  </si>
  <si>
    <t>2 02 02077 00 0000 151</t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</si>
  <si>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</si>
  <si>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</si>
  <si>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2 02 02999 00 0000 151</t>
  </si>
  <si>
    <t>Прочие субсидии</t>
  </si>
  <si>
    <t>2 02 02999 10 0000 151</t>
  </si>
  <si>
    <t xml:space="preserve"> </t>
  </si>
  <si>
    <t xml:space="preserve">                                                                                                        </t>
  </si>
  <si>
    <t>2 02 02021 00 0000 151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</si>
  <si>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</si>
  <si>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2 02 02021 10 0000 151</t>
  </si>
  <si>
    <t>Субсидии бюджетам сельских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</si>
  <si>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1 01 02000 01 0000 110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</si>
  <si>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</si>
  <si>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</si>
  <si>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</si>
  <si>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</si>
  <si>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</si>
  <si>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</si>
  <si>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</si>
  <si>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</si>
  <si>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2 02 04000 00 0000 151</t>
  </si>
  <si>
    <t>0406</t>
  </si>
  <si>
    <t xml:space="preserve"> Водное хозяйство</t>
  </si>
  <si>
    <t xml:space="preserve"> Прочие межбюджетные трансферты общего характера</t>
  </si>
  <si>
    <t xml:space="preserve"> Обслуживание государственного внутреннего и муниципального долга</t>
  </si>
  <si>
    <t>МЕЖБЮДЖЕТНЫЕ ТРАНСФЕРТЫ ОБЩЕГО ХАРАКТЕРА БЮДЖЕТАМ БЮДЖЕТНОЙ</t>
  </si>
  <si>
    <t xml:space="preserve"> СРЕДСТВА МАССОВОЙ ИНФОРМАЦИИ</t>
  </si>
  <si>
    <t xml:space="preserve"> ОБРАЗОВАНИЕ</t>
  </si>
  <si>
    <t xml:space="preserve"> ЖИЛИЩНО-КОММУНАЛЬНОЕ ХОЗЯЙСТВО</t>
  </si>
  <si>
    <t>ОБЩЕГОСУДАРСТВЕННЫЕ ВОПРОСЫ</t>
  </si>
  <si>
    <t>75 0 00 10004</t>
  </si>
  <si>
    <t>Непрограммные мероприятия</t>
  </si>
  <si>
    <t>75 0 00 00000</t>
  </si>
  <si>
    <t>Основное мероприятие Обеспечение первичных мер пожарной безопасности в границах населенных пунктов поселения</t>
  </si>
  <si>
    <t>Подпрограмма «Пожарная безопасность»</t>
  </si>
  <si>
    <t>85 9 00 00000</t>
  </si>
  <si>
    <t>85 9 01 00000</t>
  </si>
  <si>
    <t xml:space="preserve"> Обеспечение первичных мер пожарной безопасности в границах населенных пунктов поселения</t>
  </si>
  <si>
    <t>85 9 01 90053</t>
  </si>
  <si>
    <t xml:space="preserve">Муниципальная  программа «Предупреждение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 и развитие гражданской обороны в муниципальном образовании ____________________________ (сель(пос)совет на 2016– 2018 годы и на период до 2020 года"» </t>
  </si>
  <si>
    <t>89 0 00 00000</t>
  </si>
  <si>
    <t>Подпрограмма "Противопожарная безопасность и защита населения от чрезвычайных ситуаций"</t>
  </si>
  <si>
    <t>Основное мероприятие Обеспечение противопожарной защиты населенных пунктов и муниципальных объектов муниципальных образований</t>
  </si>
  <si>
    <t>2020 год</t>
  </si>
  <si>
    <t>МО_Ленинский_сельсовет</t>
  </si>
  <si>
    <t>от ___ ноября 2017г. №____</t>
  </si>
  <si>
    <t>муниципального образования Ленинский сельсовет</t>
  </si>
  <si>
    <t>на 2018 год и на плановый период 2019 и 2020 годов</t>
  </si>
  <si>
    <t>Приложение № 2 к решению  совета депутатов МО Ленинский сельсовет Оренбургского района  Оренбургской области от ___ ноября 2018 г №___</t>
  </si>
  <si>
    <t>НА 2019 и на плановый период 2020 и 2021 годов</t>
  </si>
  <si>
    <t>от ___  ноября 2018г. № _____</t>
  </si>
  <si>
    <t>БЮДЖЕТА МУНИЦИПАЛЬНОГО ОБРАЗОВАНИЯ ЛЕНИНСКИЙ СЕЛЬСОВЕТ НА 2019 год и на плановый период 2020 и 2021 годов</t>
  </si>
  <si>
    <t>2 02 15001 10 0001 150</t>
  </si>
  <si>
    <t>2 02 15001 10 0002 150</t>
  </si>
  <si>
    <t>2 02 15001 10 0000 150</t>
  </si>
  <si>
    <t>2 02 15001 00 0000 150</t>
  </si>
  <si>
    <t>2 02 15000 00 0000 150</t>
  </si>
  <si>
    <t>Дотации на выравнивание бюджетной обеспеченности, за счет средств областного бюджета</t>
  </si>
  <si>
    <r>
      <t>Дотации на выравнивание бюджетной обеспеченности, за счет средств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</si>
  <si>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Дотация бюджетам сельских поселений на поддержку мер по обеспечению сбалансированности бюджетов на уплату налога на имущество</t>
  </si>
  <si>
    <t>2 02 15002 10 0001 150</t>
  </si>
  <si>
    <t>2 02  35118 10 0000 151</t>
  </si>
  <si>
    <t>2 02 49999 10 6888 150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</si>
  <si>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</si>
  <si>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202 29999 00 0000 150</t>
  </si>
  <si>
    <t>202 29999 00 9000 150</t>
  </si>
  <si>
    <t>Субсидии бюджетам муниципальных образований на реализацию проектов развития общественной инфраструктуры, основанных на местных инициативах</t>
  </si>
  <si>
    <t>202 25021 00 0000 150</t>
  </si>
  <si>
    <t>Субсидия бюджетам на мероприятия по стимулированию программ развития жилищного строительства субъектов Российской Федерации</t>
  </si>
  <si>
    <t>204 05099 10 9000 180</t>
  </si>
  <si>
    <t>Прочие безвоздмезные поступления от негосударственных организаций в бюджеты сельских поселений</t>
  </si>
  <si>
    <t>207 05030 10 9000 180</t>
  </si>
  <si>
    <t>Прочие безвоздмезные поступления в бюджеты сельских поселений. Основанных на местных инициативах</t>
  </si>
  <si>
    <t>2021 год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</si>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</sst>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_ ;[Red]\-0\ "/>
    <numFmt numFmtId="172" formatCode="#,##0.00;[Red]\-#,##0.00;0.00"/>
    <numFmt numFmtId="173" formatCode="00\.00\.00"/>
    <numFmt numFmtId="174" formatCode="000"/>
    <numFmt numFmtId="175" formatCode="000\.00\.00"/>
    <numFmt numFmtId="176" formatCode="0000000"/>
    <numFmt numFmtId="177" formatCode="00"/>
    <numFmt numFmtId="178" formatCode="0000"/>
    <numFmt numFmtId="179" formatCode="000\.00\.000\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_ ;[Red]\-0.00\ "/>
    <numFmt numFmtId="187" formatCode="0.0_ ;[Red]\-0.0\ "/>
    <numFmt numFmtId="188" formatCode="0.000_ ;[Red]\-0.000\ "/>
    <numFmt numFmtId="189" formatCode="0.0000_ ;[Red]\-0.0000\ "/>
    <numFmt numFmtId="190" formatCode="_-* #,##0.000_р_._-;\-* #,##0.000_р_._-;_-* &quot;-&quot;??_р_._-;_-@_-"/>
    <numFmt numFmtId="191" formatCode="_-* #,##0.0_р_._-;\-* #,##0.0_р_._-;_-* &quot;-&quot;?_р_._-;_-@_-"/>
    <numFmt numFmtId="192" formatCode="&quot;&quot;###,##0.00"/>
    <numFmt numFmtId="193" formatCode="_(* #,##0.00_);_(* \(#,##0.00\);_(* &quot;-&quot;??_);_(@_)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49" fontId="23" fillId="7" borderId="10" xfId="0" applyNumberFormat="1" applyFont="1" applyFill="1" applyBorder="1" applyAlignment="1" applyProtection="1">
      <alignment horizontal="center" vertical="center"/>
      <protection/>
    </xf>
    <xf numFmtId="0" fontId="23" fillId="7" borderId="10" xfId="0" applyFont="1" applyFill="1" applyBorder="1" applyAlignment="1" applyProtection="1">
      <alignment horizontal="left" vertical="center" wrapText="1"/>
      <protection/>
    </xf>
    <xf numFmtId="0" fontId="23" fillId="7" borderId="10" xfId="0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169" fontId="22" fillId="0" borderId="0" xfId="87" applyNumberFormat="1" applyFont="1" applyFill="1" applyAlignment="1" applyProtection="1">
      <alignment horizontal="right"/>
      <protection/>
    </xf>
    <xf numFmtId="169" fontId="22" fillId="0" borderId="0" xfId="87" applyNumberFormat="1" applyFont="1" applyAlignment="1" applyProtection="1">
      <alignment/>
      <protection locked="0"/>
    </xf>
    <xf numFmtId="169" fontId="22" fillId="0" borderId="10" xfId="87" applyNumberFormat="1" applyFont="1" applyBorder="1" applyAlignment="1" applyProtection="1">
      <alignment horizontal="center" vertical="center"/>
      <protection/>
    </xf>
    <xf numFmtId="169" fontId="22" fillId="0" borderId="10" xfId="87" applyNumberFormat="1" applyFont="1" applyBorder="1" applyAlignment="1" applyProtection="1">
      <alignment/>
      <protection/>
    </xf>
    <xf numFmtId="169" fontId="23" fillId="7" borderId="10" xfId="87" applyNumberFormat="1" applyFont="1" applyFill="1" applyBorder="1" applyAlignment="1" applyProtection="1">
      <alignment horizontal="center" vertical="center"/>
      <protection/>
    </xf>
    <xf numFmtId="169" fontId="22" fillId="0" borderId="10" xfId="87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right"/>
      <protection/>
    </xf>
    <xf numFmtId="169" fontId="0" fillId="0" borderId="0" xfId="89" applyNumberFormat="1" applyFont="1" applyFill="1" applyAlignment="1" applyProtection="1">
      <alignment/>
      <protection/>
    </xf>
    <xf numFmtId="169" fontId="0" fillId="0" borderId="0" xfId="89" applyNumberFormat="1" applyFont="1" applyFill="1" applyAlignment="1" applyProtection="1">
      <alignment/>
      <protection locked="0"/>
    </xf>
    <xf numFmtId="169" fontId="0" fillId="0" borderId="0" xfId="89" applyNumberFormat="1" applyFont="1" applyFill="1" applyAlignment="1" applyProtection="1">
      <alignment horizontal="right"/>
      <protection locked="0"/>
    </xf>
    <xf numFmtId="169" fontId="0" fillId="0" borderId="10" xfId="89" applyNumberFormat="1" applyFont="1" applyFill="1" applyBorder="1" applyAlignment="1" applyProtection="1">
      <alignment horizontal="center" vertical="center"/>
      <protection/>
    </xf>
    <xf numFmtId="169" fontId="0" fillId="0" borderId="10" xfId="89" applyNumberFormat="1" applyFont="1" applyFill="1" applyBorder="1" applyAlignment="1" applyProtection="1">
      <alignment horizontal="center" vertical="center"/>
      <protection locked="0"/>
    </xf>
    <xf numFmtId="49" fontId="22" fillId="0" borderId="10" xfId="79" applyNumberFormat="1" applyFont="1" applyFill="1" applyBorder="1" applyAlignment="1">
      <alignment horizontal="center" vertical="top"/>
      <protection/>
    </xf>
    <xf numFmtId="0" fontId="22" fillId="0" borderId="10" xfId="79" applyFont="1" applyFill="1" applyBorder="1" applyAlignment="1">
      <alignment vertical="top" wrapText="1"/>
      <protection/>
    </xf>
    <xf numFmtId="169" fontId="22" fillId="0" borderId="10" xfId="89" applyNumberFormat="1" applyFont="1" applyFill="1" applyBorder="1" applyAlignment="1" applyProtection="1">
      <alignment vertical="top"/>
      <protection/>
    </xf>
    <xf numFmtId="49" fontId="22" fillId="7" borderId="10" xfId="79" applyNumberFormat="1" applyFont="1" applyFill="1" applyBorder="1" applyAlignment="1">
      <alignment horizontal="center" vertical="top"/>
      <protection/>
    </xf>
    <xf numFmtId="0" fontId="22" fillId="7" borderId="10" xfId="79" applyFont="1" applyFill="1" applyBorder="1" applyAlignment="1">
      <alignment vertical="top" wrapText="1"/>
      <protection/>
    </xf>
    <xf numFmtId="169" fontId="22" fillId="7" borderId="10" xfId="89" applyNumberFormat="1" applyFont="1" applyFill="1" applyBorder="1" applyAlignment="1" applyProtection="1">
      <alignment vertical="top"/>
      <protection/>
    </xf>
    <xf numFmtId="169" fontId="22" fillId="0" borderId="10" xfId="89" applyNumberFormat="1" applyFont="1" applyFill="1" applyBorder="1" applyAlignment="1" applyProtection="1">
      <alignment vertical="top"/>
      <protection locked="0"/>
    </xf>
    <xf numFmtId="169" fontId="22" fillId="7" borderId="10" xfId="89" applyNumberFormat="1" applyFont="1" applyFill="1" applyBorder="1" applyAlignment="1" applyProtection="1">
      <alignment vertical="top"/>
      <protection locked="0"/>
    </xf>
    <xf numFmtId="49" fontId="22" fillId="0" borderId="10" xfId="79" applyNumberFormat="1" applyFont="1" applyBorder="1" applyAlignment="1">
      <alignment horizontal="center" vertical="top"/>
      <protection/>
    </xf>
    <xf numFmtId="0" fontId="22" fillId="0" borderId="10" xfId="79" applyFont="1" applyBorder="1" applyAlignment="1">
      <alignment vertical="top" wrapText="1"/>
      <protection/>
    </xf>
    <xf numFmtId="169" fontId="22" fillId="15" borderId="10" xfId="89" applyNumberFormat="1" applyFont="1" applyFill="1" applyBorder="1" applyAlignment="1" applyProtection="1">
      <alignment vertical="top"/>
      <protection/>
    </xf>
    <xf numFmtId="0" fontId="24" fillId="0" borderId="0" xfId="77" applyFont="1">
      <alignment/>
      <protection/>
    </xf>
    <xf numFmtId="0" fontId="24" fillId="0" borderId="0" xfId="77" applyFont="1" applyFill="1" applyProtection="1">
      <alignment/>
      <protection/>
    </xf>
    <xf numFmtId="0" fontId="24" fillId="0" borderId="0" xfId="77" applyFont="1" applyFill="1" applyAlignment="1" applyProtection="1">
      <alignment/>
      <protection/>
    </xf>
    <xf numFmtId="169" fontId="24" fillId="0" borderId="0" xfId="91" applyNumberFormat="1" applyFont="1" applyFill="1" applyAlignment="1" applyProtection="1">
      <alignment/>
      <protection/>
    </xf>
    <xf numFmtId="0" fontId="24" fillId="0" borderId="0" xfId="77" applyFont="1" applyFill="1" applyProtection="1">
      <alignment/>
      <protection locked="0"/>
    </xf>
    <xf numFmtId="0" fontId="24" fillId="0" borderId="0" xfId="77" applyFont="1" applyFill="1" applyAlignment="1" applyProtection="1">
      <alignment horizontal="center"/>
      <protection locked="0"/>
    </xf>
    <xf numFmtId="0" fontId="24" fillId="0" borderId="0" xfId="77" applyFont="1" applyFill="1" applyAlignment="1" applyProtection="1">
      <alignment/>
      <protection locked="0"/>
    </xf>
    <xf numFmtId="169" fontId="24" fillId="0" borderId="0" xfId="91" applyNumberFormat="1" applyFont="1" applyFill="1" applyAlignment="1" applyProtection="1">
      <alignment horizontal="center"/>
      <protection locked="0"/>
    </xf>
    <xf numFmtId="169" fontId="24" fillId="0" borderId="0" xfId="91" applyNumberFormat="1" applyFont="1" applyFill="1" applyAlignment="1" applyProtection="1">
      <alignment horizontal="right"/>
      <protection locked="0"/>
    </xf>
    <xf numFmtId="0" fontId="27" fillId="0" borderId="11" xfId="77" applyFont="1" applyBorder="1" applyAlignment="1">
      <alignment horizontal="center" vertical="center" wrapText="1"/>
      <protection/>
    </xf>
    <xf numFmtId="0" fontId="27" fillId="0" borderId="12" xfId="77" applyFont="1" applyBorder="1" applyAlignment="1">
      <alignment horizontal="center" vertical="center" wrapText="1"/>
      <protection/>
    </xf>
    <xf numFmtId="0" fontId="27" fillId="0" borderId="13" xfId="77" applyFont="1" applyBorder="1" applyAlignment="1">
      <alignment horizontal="center" vertical="center" wrapText="1"/>
      <protection/>
    </xf>
    <xf numFmtId="0" fontId="27" fillId="0" borderId="14" xfId="77" applyFont="1" applyBorder="1" applyAlignment="1">
      <alignment horizontal="center" vertical="center" wrapText="1"/>
      <protection/>
    </xf>
    <xf numFmtId="0" fontId="25" fillId="0" borderId="0" xfId="77" applyFont="1">
      <alignment/>
      <protection/>
    </xf>
    <xf numFmtId="0" fontId="28" fillId="4" borderId="15" xfId="77" applyFont="1" applyFill="1" applyBorder="1" applyAlignment="1">
      <alignment horizontal="center" vertical="center" wrapText="1"/>
      <protection/>
    </xf>
    <xf numFmtId="0" fontId="28" fillId="4" borderId="16" xfId="77" applyFont="1" applyFill="1" applyBorder="1" applyAlignment="1">
      <alignment horizontal="center" vertical="center" wrapText="1"/>
      <protection/>
    </xf>
    <xf numFmtId="0" fontId="28" fillId="4" borderId="17" xfId="77" applyFont="1" applyFill="1" applyBorder="1" applyAlignment="1">
      <alignment horizontal="center" vertical="center" wrapText="1"/>
      <protection/>
    </xf>
    <xf numFmtId="192" fontId="28" fillId="0" borderId="13" xfId="77" applyNumberFormat="1" applyFont="1" applyBorder="1" applyAlignment="1">
      <alignment horizontal="right" wrapText="1"/>
      <protection/>
    </xf>
    <xf numFmtId="192" fontId="28" fillId="0" borderId="14" xfId="77" applyNumberFormat="1" applyFont="1" applyBorder="1" applyAlignment="1">
      <alignment horizontal="right" wrapText="1"/>
      <protection/>
    </xf>
    <xf numFmtId="0" fontId="28" fillId="0" borderId="18" xfId="77" applyFont="1" applyBorder="1" applyAlignment="1">
      <alignment horizontal="center" vertical="center" wrapText="1"/>
      <protection/>
    </xf>
    <xf numFmtId="0" fontId="28" fillId="0" borderId="10" xfId="77" applyFont="1" applyBorder="1" applyAlignment="1">
      <alignment horizontal="left" vertical="top" wrapText="1"/>
      <protection/>
    </xf>
    <xf numFmtId="0" fontId="28" fillId="0" borderId="19" xfId="77" applyFont="1" applyBorder="1" applyAlignment="1">
      <alignment horizontal="center" wrapText="1"/>
      <protection/>
    </xf>
    <xf numFmtId="0" fontId="27" fillId="0" borderId="18" xfId="77" applyFont="1" applyBorder="1" applyAlignment="1">
      <alignment horizontal="center" vertical="center" wrapText="1"/>
      <protection/>
    </xf>
    <xf numFmtId="0" fontId="27" fillId="0" borderId="10" xfId="77" applyFont="1" applyBorder="1" applyAlignment="1">
      <alignment horizontal="left" vertical="top" wrapText="1"/>
      <protection/>
    </xf>
    <xf numFmtId="0" fontId="27" fillId="0" borderId="19" xfId="77" applyFont="1" applyBorder="1" applyAlignment="1">
      <alignment horizontal="center" wrapText="1"/>
      <protection/>
    </xf>
    <xf numFmtId="192" fontId="27" fillId="0" borderId="13" xfId="77" applyNumberFormat="1" applyFont="1" applyBorder="1" applyAlignment="1">
      <alignment horizontal="right" wrapText="1"/>
      <protection/>
    </xf>
    <xf numFmtId="192" fontId="27" fillId="0" borderId="14" xfId="77" applyNumberFormat="1" applyFont="1" applyBorder="1" applyAlignment="1">
      <alignment horizontal="right" wrapText="1"/>
      <protection/>
    </xf>
    <xf numFmtId="49" fontId="25" fillId="15" borderId="10" xfId="77" applyNumberFormat="1" applyFont="1" applyFill="1" applyBorder="1" applyAlignment="1" applyProtection="1">
      <alignment horizontal="center"/>
      <protection/>
    </xf>
    <xf numFmtId="0" fontId="25" fillId="15" borderId="10" xfId="77" applyNumberFormat="1" applyFont="1" applyFill="1" applyBorder="1" applyAlignment="1" applyProtection="1">
      <alignment horizontal="left" vertical="center" wrapText="1"/>
      <protection/>
    </xf>
    <xf numFmtId="49" fontId="24" fillId="15" borderId="10" xfId="77" applyNumberFormat="1" applyFont="1" applyFill="1" applyBorder="1" applyAlignment="1" applyProtection="1">
      <alignment horizontal="center"/>
      <protection/>
    </xf>
    <xf numFmtId="0" fontId="24" fillId="15" borderId="10" xfId="77" applyNumberFormat="1" applyFont="1" applyFill="1" applyBorder="1" applyAlignment="1" applyProtection="1">
      <alignment horizontal="left" vertical="center" wrapText="1"/>
      <protection/>
    </xf>
    <xf numFmtId="49" fontId="24" fillId="0" borderId="10" xfId="77" applyNumberFormat="1" applyFont="1" applyFill="1" applyBorder="1" applyAlignment="1" applyProtection="1">
      <alignment horizontal="center"/>
      <protection/>
    </xf>
    <xf numFmtId="0" fontId="24" fillId="0" borderId="10" xfId="77" applyNumberFormat="1" applyFont="1" applyFill="1" applyBorder="1" applyAlignment="1" applyProtection="1">
      <alignment horizontal="left" vertical="center" wrapText="1"/>
      <protection/>
    </xf>
    <xf numFmtId="0" fontId="28" fillId="4" borderId="18" xfId="77" applyFont="1" applyFill="1" applyBorder="1" applyAlignment="1">
      <alignment horizontal="center" vertical="center" wrapText="1"/>
      <protection/>
    </xf>
    <xf numFmtId="0" fontId="28" fillId="4" borderId="10" xfId="77" applyFont="1" applyFill="1" applyBorder="1" applyAlignment="1">
      <alignment horizontal="left" vertical="center" wrapText="1"/>
      <protection/>
    </xf>
    <xf numFmtId="0" fontId="28" fillId="4" borderId="19" xfId="77" applyFont="1" applyFill="1" applyBorder="1" applyAlignment="1">
      <alignment horizontal="center" vertical="center" wrapText="1"/>
      <protection/>
    </xf>
    <xf numFmtId="49" fontId="24" fillId="0" borderId="10" xfId="77" applyNumberFormat="1" applyFont="1" applyBorder="1" applyAlignment="1" applyProtection="1">
      <alignment horizontal="center"/>
      <protection/>
    </xf>
    <xf numFmtId="0" fontId="24" fillId="0" borderId="10" xfId="77" applyFont="1" applyBorder="1" applyAlignment="1">
      <alignment horizontal="left" vertical="top" wrapText="1"/>
      <protection/>
    </xf>
    <xf numFmtId="0" fontId="29" fillId="0" borderId="18" xfId="77" applyFont="1" applyBorder="1" applyAlignment="1">
      <alignment horizontal="center" vertical="center" wrapText="1"/>
      <protection/>
    </xf>
    <xf numFmtId="0" fontId="29" fillId="0" borderId="10" xfId="77" applyFont="1" applyBorder="1" applyAlignment="1">
      <alignment horizontal="left" vertical="top" wrapText="1"/>
      <protection/>
    </xf>
    <xf numFmtId="0" fontId="27" fillId="0" borderId="10" xfId="77" applyFont="1" applyBorder="1" applyAlignment="1">
      <alignment horizontal="center" vertical="center" wrapText="1"/>
      <protection/>
    </xf>
    <xf numFmtId="0" fontId="28" fillId="0" borderId="10" xfId="77" applyFont="1" applyBorder="1" applyAlignment="1">
      <alignment wrapText="1"/>
      <protection/>
    </xf>
    <xf numFmtId="0" fontId="28" fillId="0" borderId="10" xfId="77" applyFont="1" applyBorder="1" applyAlignment="1">
      <alignment horizontal="center" wrapText="1"/>
      <protection/>
    </xf>
    <xf numFmtId="0" fontId="27" fillId="0" borderId="20" xfId="77" applyFont="1" applyBorder="1" applyAlignment="1">
      <alignment horizontal="right" wrapText="1"/>
      <protection/>
    </xf>
    <xf numFmtId="0" fontId="24" fillId="0" borderId="0" xfId="77" applyFont="1" applyAlignment="1">
      <alignment vertical="center"/>
      <protection/>
    </xf>
    <xf numFmtId="0" fontId="24" fillId="0" borderId="0" xfId="0" applyFont="1" applyFill="1" applyAlignment="1" applyProtection="1">
      <alignment vertical="top" wrapText="1"/>
      <protection locked="0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 applyProtection="1">
      <alignment vertical="top" wrapText="1"/>
      <protection locked="0"/>
    </xf>
    <xf numFmtId="49" fontId="25" fillId="4" borderId="10" xfId="0" applyNumberFormat="1" applyFont="1" applyFill="1" applyBorder="1" applyAlignment="1" applyProtection="1">
      <alignment horizontal="center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 locked="0"/>
    </xf>
    <xf numFmtId="49" fontId="28" fillId="4" borderId="10" xfId="0" applyNumberFormat="1" applyFont="1" applyFill="1" applyBorder="1" applyAlignment="1" applyProtection="1">
      <alignment horizontal="center" vertical="center"/>
      <protection locked="0"/>
    </xf>
    <xf numFmtId="49" fontId="25" fillId="4" borderId="10" xfId="0" applyNumberFormat="1" applyFont="1" applyFill="1" applyBorder="1" applyAlignment="1" applyProtection="1">
      <alignment horizontal="center"/>
      <protection locked="0"/>
    </xf>
    <xf numFmtId="0" fontId="25" fillId="4" borderId="1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Fill="1" applyBorder="1" applyAlignment="1" applyProtection="1">
      <alignment horizont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/>
      <protection locked="0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4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Alignment="1">
      <alignment horizontal="center" vertical="center"/>
    </xf>
    <xf numFmtId="0" fontId="24" fillId="15" borderId="10" xfId="0" applyFont="1" applyFill="1" applyBorder="1" applyAlignment="1" applyProtection="1">
      <alignment vertical="top" wrapText="1"/>
      <protection locked="0"/>
    </xf>
    <xf numFmtId="0" fontId="24" fillId="15" borderId="10" xfId="0" applyFont="1" applyFill="1" applyBorder="1" applyAlignment="1" applyProtection="1">
      <alignment horizontal="center"/>
      <protection/>
    </xf>
    <xf numFmtId="49" fontId="24" fillId="15" borderId="10" xfId="0" applyNumberFormat="1" applyFont="1" applyFill="1" applyBorder="1" applyAlignment="1" applyProtection="1">
      <alignment horizontal="center" vertical="center"/>
      <protection locked="0"/>
    </xf>
    <xf numFmtId="49" fontId="27" fillId="15" borderId="10" xfId="0" applyNumberFormat="1" applyFont="1" applyFill="1" applyBorder="1" applyAlignment="1" applyProtection="1">
      <alignment horizontal="center" vertical="center"/>
      <protection locked="0"/>
    </xf>
    <xf numFmtId="49" fontId="24" fillId="15" borderId="10" xfId="0" applyNumberFormat="1" applyFont="1" applyFill="1" applyBorder="1" applyAlignment="1" applyProtection="1">
      <alignment horizontal="center"/>
      <protection locked="0"/>
    </xf>
    <xf numFmtId="0" fontId="30" fillId="15" borderId="10" xfId="0" applyFont="1" applyFill="1" applyBorder="1" applyAlignment="1" applyProtection="1">
      <alignment horizontal="center"/>
      <protection/>
    </xf>
    <xf numFmtId="0" fontId="24" fillId="15" borderId="0" xfId="0" applyFont="1" applyFill="1" applyAlignment="1">
      <alignment/>
    </xf>
    <xf numFmtId="0" fontId="24" fillId="15" borderId="10" xfId="0" applyFont="1" applyFill="1" applyBorder="1" applyAlignment="1" applyProtection="1">
      <alignment horizontal="center"/>
      <protection locked="0"/>
    </xf>
    <xf numFmtId="0" fontId="25" fillId="15" borderId="10" xfId="0" applyFont="1" applyFill="1" applyBorder="1" applyAlignment="1" applyProtection="1">
      <alignment horizontal="center"/>
      <protection/>
    </xf>
    <xf numFmtId="49" fontId="25" fillId="15" borderId="10" xfId="0" applyNumberFormat="1" applyFont="1" applyFill="1" applyBorder="1" applyAlignment="1" applyProtection="1">
      <alignment horizontal="center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0" xfId="0" applyFont="1" applyFill="1" applyBorder="1" applyAlignment="1" applyProtection="1">
      <alignment horizontal="left" vertical="center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49" fontId="24" fillId="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1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15" borderId="10" xfId="0" applyFont="1" applyFill="1" applyBorder="1" applyAlignment="1" applyProtection="1">
      <alignment/>
      <protection locked="0"/>
    </xf>
    <xf numFmtId="0" fontId="24" fillId="15" borderId="0" xfId="0" applyFont="1" applyFill="1" applyAlignment="1">
      <alignment horizontal="center" vertical="center"/>
    </xf>
    <xf numFmtId="0" fontId="25" fillId="7" borderId="10" xfId="0" applyFont="1" applyFill="1" applyBorder="1" applyAlignment="1" applyProtection="1">
      <alignment vertical="top" wrapText="1"/>
      <protection locked="0"/>
    </xf>
    <xf numFmtId="0" fontId="25" fillId="7" borderId="10" xfId="0" applyFont="1" applyFill="1" applyBorder="1" applyAlignment="1" applyProtection="1">
      <alignment horizontal="center"/>
      <protection/>
    </xf>
    <xf numFmtId="49" fontId="25" fillId="7" borderId="10" xfId="0" applyNumberFormat="1" applyFont="1" applyFill="1" applyBorder="1" applyAlignment="1" applyProtection="1">
      <alignment horizontal="center" vertical="center"/>
      <protection locked="0"/>
    </xf>
    <xf numFmtId="49" fontId="28" fillId="7" borderId="10" xfId="0" applyNumberFormat="1" applyFont="1" applyFill="1" applyBorder="1" applyAlignment="1" applyProtection="1">
      <alignment horizontal="center" vertical="center"/>
      <protection locked="0"/>
    </xf>
    <xf numFmtId="49" fontId="25" fillId="7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 vertical="center"/>
      <protection locked="0"/>
    </xf>
    <xf numFmtId="49" fontId="27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77" applyFont="1" applyFill="1" applyAlignment="1" applyProtection="1">
      <alignment wrapText="1"/>
      <protection/>
    </xf>
    <xf numFmtId="169" fontId="22" fillId="0" borderId="0" xfId="87" applyNumberFormat="1" applyFont="1" applyFill="1" applyBorder="1" applyAlignment="1" applyProtection="1">
      <alignment/>
      <protection/>
    </xf>
    <xf numFmtId="169" fontId="24" fillId="0" borderId="0" xfId="89" applyNumberFormat="1" applyFont="1" applyFill="1" applyAlignment="1" applyProtection="1">
      <alignment/>
      <protection/>
    </xf>
    <xf numFmtId="49" fontId="22" fillId="15" borderId="10" xfId="0" applyNumberFormat="1" applyFont="1" applyFill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horizontal="left" vertical="center" wrapText="1"/>
      <protection/>
    </xf>
    <xf numFmtId="169" fontId="22" fillId="15" borderId="10" xfId="87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wrapText="1"/>
      <protection locked="0"/>
    </xf>
    <xf numFmtId="49" fontId="27" fillId="4" borderId="10" xfId="0" applyNumberFormat="1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/>
    </xf>
    <xf numFmtId="49" fontId="27" fillId="15" borderId="10" xfId="0" applyNumberFormat="1" applyFont="1" applyFill="1" applyBorder="1" applyAlignment="1">
      <alignment horizontal="center" wrapText="1"/>
    </xf>
    <xf numFmtId="176" fontId="21" fillId="0" borderId="10" xfId="54" applyNumberFormat="1" applyFont="1" applyFill="1" applyBorder="1" applyAlignment="1" applyProtection="1">
      <alignment horizontal="left" vertical="top" wrapText="1"/>
      <protection hidden="1"/>
    </xf>
    <xf numFmtId="0" fontId="21" fillId="15" borderId="10" xfId="54" applyFont="1" applyFill="1" applyBorder="1" applyAlignment="1">
      <alignment vertical="top" wrapText="1"/>
      <protection/>
    </xf>
    <xf numFmtId="0" fontId="21" fillId="0" borderId="10" xfId="54" applyFont="1" applyBorder="1" applyAlignment="1">
      <alignment vertical="top" wrapText="1"/>
      <protection/>
    </xf>
    <xf numFmtId="176" fontId="24" fillId="0" borderId="10" xfId="54" applyNumberFormat="1" applyFont="1" applyFill="1" applyBorder="1" applyAlignment="1" applyProtection="1">
      <alignment horizontal="left" vertical="top" wrapText="1"/>
      <protection hidden="1"/>
    </xf>
    <xf numFmtId="176" fontId="25" fillId="15" borderId="10" xfId="54" applyNumberFormat="1" applyFont="1" applyFill="1" applyBorder="1" applyAlignment="1" applyProtection="1">
      <alignment horizontal="left" vertical="top" wrapText="1"/>
      <protection hidden="1"/>
    </xf>
    <xf numFmtId="176" fontId="21" fillId="15" borderId="10" xfId="54" applyNumberFormat="1" applyFont="1" applyFill="1" applyBorder="1" applyAlignment="1" applyProtection="1">
      <alignment horizontal="left" vertical="top" wrapText="1"/>
      <protection hidden="1"/>
    </xf>
    <xf numFmtId="0" fontId="24" fillId="15" borderId="10" xfId="54" applyFont="1" applyFill="1" applyBorder="1" applyAlignment="1">
      <alignment vertical="top" wrapText="1"/>
      <protection/>
    </xf>
    <xf numFmtId="176" fontId="24" fillId="15" borderId="21" xfId="54" applyNumberFormat="1" applyFont="1" applyFill="1" applyBorder="1" applyAlignment="1" applyProtection="1">
      <alignment horizontal="left" vertical="top" wrapText="1"/>
      <protection hidden="1"/>
    </xf>
    <xf numFmtId="176" fontId="24" fillId="15" borderId="10" xfId="54" applyNumberFormat="1" applyFont="1" applyFill="1" applyBorder="1" applyAlignment="1" applyProtection="1">
      <alignment horizontal="left" vertical="top" wrapText="1"/>
      <protection hidden="1"/>
    </xf>
    <xf numFmtId="0" fontId="25" fillId="15" borderId="10" xfId="54" applyFont="1" applyFill="1" applyBorder="1" applyAlignment="1">
      <alignment vertical="top" wrapText="1"/>
      <protection/>
    </xf>
    <xf numFmtId="176" fontId="25" fillId="15" borderId="22" xfId="54" applyNumberFormat="1" applyFont="1" applyFill="1" applyBorder="1" applyAlignment="1" applyProtection="1">
      <alignment horizontal="left" vertical="top" wrapText="1"/>
      <protection hidden="1"/>
    </xf>
    <xf numFmtId="0" fontId="25" fillId="0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 applyProtection="1">
      <alignment vertical="top" wrapText="1"/>
      <protection locked="0"/>
    </xf>
    <xf numFmtId="49" fontId="25" fillId="4" borderId="24" xfId="0" applyNumberFormat="1" applyFont="1" applyFill="1" applyBorder="1" applyAlignment="1" applyProtection="1">
      <alignment horizontal="center" vertical="center"/>
      <protection locked="0"/>
    </xf>
    <xf numFmtId="49" fontId="28" fillId="4" borderId="24" xfId="0" applyNumberFormat="1" applyFont="1" applyFill="1" applyBorder="1" applyAlignment="1" applyProtection="1">
      <alignment horizontal="center" vertical="center"/>
      <protection locked="0"/>
    </xf>
    <xf numFmtId="49" fontId="25" fillId="4" borderId="24" xfId="0" applyNumberFormat="1" applyFont="1" applyFill="1" applyBorder="1" applyAlignment="1" applyProtection="1">
      <alignment horizontal="center"/>
      <protection locked="0"/>
    </xf>
    <xf numFmtId="0" fontId="25" fillId="4" borderId="24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170" fontId="24" fillId="0" borderId="10" xfId="87" applyNumberFormat="1" applyFont="1" applyFill="1" applyBorder="1" applyAlignment="1" applyProtection="1">
      <alignment/>
      <protection/>
    </xf>
    <xf numFmtId="170" fontId="24" fillId="0" borderId="10" xfId="87" applyNumberFormat="1" applyFont="1" applyFill="1" applyBorder="1" applyAlignment="1" applyProtection="1">
      <alignment/>
      <protection locked="0"/>
    </xf>
    <xf numFmtId="170" fontId="24" fillId="15" borderId="10" xfId="87" applyNumberFormat="1" applyFont="1" applyFill="1" applyBorder="1" applyAlignment="1" applyProtection="1">
      <alignment/>
      <protection/>
    </xf>
    <xf numFmtId="193" fontId="24" fillId="0" borderId="10" xfId="87" applyNumberFormat="1" applyFont="1" applyFill="1" applyBorder="1" applyAlignment="1">
      <alignment horizontal="right" vertical="center"/>
    </xf>
    <xf numFmtId="169" fontId="24" fillId="0" borderId="10" xfId="87" applyNumberFormat="1" applyFont="1" applyBorder="1" applyAlignment="1" applyProtection="1">
      <alignment horizontal="center" vertical="center"/>
      <protection locked="0"/>
    </xf>
    <xf numFmtId="2" fontId="31" fillId="18" borderId="10" xfId="78" applyNumberFormat="1" applyFont="1" applyFill="1" applyBorder="1" applyAlignment="1">
      <alignment horizontal="left" vertical="center" wrapText="1"/>
      <protection/>
    </xf>
    <xf numFmtId="2" fontId="31" fillId="2" borderId="10" xfId="78" applyNumberFormat="1" applyFont="1" applyFill="1" applyBorder="1" applyAlignment="1">
      <alignment horizontal="left" vertical="center" wrapText="1"/>
      <protection/>
    </xf>
    <xf numFmtId="0" fontId="24" fillId="0" borderId="0" xfId="77" applyFont="1" applyFill="1" applyAlignment="1" applyProtection="1">
      <alignment horizontal="center" wrapText="1"/>
      <protection/>
    </xf>
    <xf numFmtId="2" fontId="32" fillId="0" borderId="10" xfId="0" applyNumberFormat="1" applyFont="1" applyFill="1" applyBorder="1" applyAlignment="1">
      <alignment horizontal="left" vertical="center" wrapText="1"/>
    </xf>
    <xf numFmtId="170" fontId="28" fillId="0" borderId="19" xfId="77" applyNumberFormat="1" applyFont="1" applyBorder="1" applyAlignment="1">
      <alignment horizontal="center" wrapText="1"/>
      <protection/>
    </xf>
    <xf numFmtId="170" fontId="27" fillId="0" borderId="19" xfId="77" applyNumberFormat="1" applyFont="1" applyBorder="1" applyAlignment="1">
      <alignment horizontal="center" wrapText="1"/>
      <protection/>
    </xf>
    <xf numFmtId="169" fontId="22" fillId="0" borderId="0" xfId="87" applyNumberFormat="1" applyFont="1" applyFill="1" applyBorder="1" applyAlignment="1" applyProtection="1">
      <alignment horizontal="fill" wrapText="1"/>
      <protection/>
    </xf>
    <xf numFmtId="49" fontId="27" fillId="4" borderId="10" xfId="0" applyNumberFormat="1" applyFont="1" applyFill="1" applyBorder="1" applyAlignment="1" applyProtection="1">
      <alignment horizontal="center" vertical="center"/>
      <protection locked="0"/>
    </xf>
    <xf numFmtId="169" fontId="22" fillId="0" borderId="10" xfId="87" applyNumberFormat="1" applyFont="1" applyBorder="1" applyAlignment="1" applyProtection="1">
      <alignment horizontal="center"/>
      <protection locked="0"/>
    </xf>
    <xf numFmtId="170" fontId="24" fillId="15" borderId="10" xfId="87" applyNumberFormat="1" applyFont="1" applyFill="1" applyBorder="1" applyAlignment="1" applyProtection="1">
      <alignment horizontal="center"/>
      <protection/>
    </xf>
    <xf numFmtId="170" fontId="24" fillId="15" borderId="10" xfId="87" applyNumberFormat="1" applyFont="1" applyFill="1" applyBorder="1" applyAlignment="1" applyProtection="1">
      <alignment/>
      <protection/>
    </xf>
    <xf numFmtId="0" fontId="27" fillId="0" borderId="28" xfId="77" applyFont="1" applyBorder="1" applyAlignment="1">
      <alignment horizontal="center" wrapText="1"/>
      <protection/>
    </xf>
    <xf numFmtId="192" fontId="27" fillId="0" borderId="0" xfId="77" applyNumberFormat="1" applyFont="1" applyBorder="1" applyAlignment="1">
      <alignment horizontal="right" wrapText="1"/>
      <protection/>
    </xf>
    <xf numFmtId="0" fontId="29" fillId="0" borderId="10" xfId="77" applyFont="1" applyBorder="1" applyAlignment="1">
      <alignment horizontal="center" vertical="center" wrapText="1"/>
      <protection/>
    </xf>
    <xf numFmtId="0" fontId="27" fillId="0" borderId="10" xfId="77" applyFont="1" applyBorder="1" applyAlignment="1">
      <alignment horizontal="center" wrapText="1"/>
      <protection/>
    </xf>
    <xf numFmtId="170" fontId="27" fillId="0" borderId="19" xfId="77" applyNumberFormat="1" applyFont="1" applyBorder="1" applyAlignment="1">
      <alignment horizontal="left" wrapText="1"/>
      <protection/>
    </xf>
    <xf numFmtId="170" fontId="28" fillId="4" borderId="17" xfId="77" applyNumberFormat="1" applyFont="1" applyFill="1" applyBorder="1" applyAlignment="1">
      <alignment horizontal="center" vertical="center" wrapText="1"/>
      <protection/>
    </xf>
    <xf numFmtId="0" fontId="24" fillId="0" borderId="0" xfId="77" applyFont="1" applyFill="1" applyAlignment="1" applyProtection="1">
      <alignment horizontal="center" wrapText="1"/>
      <protection/>
    </xf>
    <xf numFmtId="0" fontId="24" fillId="0" borderId="0" xfId="77" applyFont="1" applyFill="1" applyAlignment="1" applyProtection="1">
      <alignment horizontal="center"/>
      <protection locked="0"/>
    </xf>
    <xf numFmtId="0" fontId="24" fillId="0" borderId="0" xfId="77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169" fontId="22" fillId="0" borderId="0" xfId="87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2" fillId="0" borderId="0" xfId="0" applyFont="1" applyAlignment="1" applyProtection="1">
      <alignment horizontal="center"/>
      <protection locked="0"/>
    </xf>
    <xf numFmtId="169" fontId="24" fillId="0" borderId="0" xfId="89" applyNumberFormat="1" applyFont="1" applyFill="1" applyAlignment="1" applyProtection="1">
      <alignment horizontal="left" wrapText="1"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 applyProtection="1">
      <alignment horizontal="left" wrapText="1"/>
      <protection/>
    </xf>
    <xf numFmtId="0" fontId="24" fillId="0" borderId="0" xfId="0" applyFont="1" applyFill="1" applyAlignment="1" applyProtection="1">
      <alignment horizont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_ведом" xfId="78"/>
    <cellStyle name="Обычный_источник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4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7\&#1084;&#1086;&#1080;%20&#1076;&#1086;&#1082;&#1091;&#1084;&#1077;&#1085;&#1090;&#1099;\Documents%20and%20Settings\bud\&#1052;&#1086;&#1080;%20&#1076;&#1086;&#1082;&#1091;&#1084;&#1077;&#1085;&#1090;&#1099;\C&#1077;&#1083;&#1100;&#1089;&#1086;&#1074;&#1077;&#1090;&#1072;&#1084;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функц. расходы"/>
      <sheetName val="ведомствен."/>
      <sheetName val="источники"/>
    </sheetNames>
    <sheetDataSet>
      <sheetData sheetId="0">
        <row r="140">
          <cell r="D140">
            <v>0</v>
          </cell>
          <cell r="E140">
            <v>0</v>
          </cell>
        </row>
      </sheetData>
      <sheetData sheetId="1">
        <row r="55">
          <cell r="D55">
            <v>0</v>
          </cell>
          <cell r="E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1"/>
  <sheetViews>
    <sheetView view="pageBreakPreview" zoomScale="110" zoomScaleNormal="120" zoomScaleSheetLayoutView="110" zoomScalePageLayoutView="0" workbookViewId="0" topLeftCell="A98">
      <selection activeCell="E12" sqref="E12"/>
    </sheetView>
  </sheetViews>
  <sheetFormatPr defaultColWidth="9.125" defaultRowHeight="12.75"/>
  <cols>
    <col min="1" max="1" width="0.12890625" style="43" customWidth="1"/>
    <col min="2" max="2" width="21.625" style="87" customWidth="1"/>
    <col min="3" max="3" width="37.125" style="43" customWidth="1"/>
    <col min="4" max="4" width="17.25390625" style="43" customWidth="1"/>
    <col min="5" max="5" width="14.00390625" style="43" customWidth="1"/>
    <col min="6" max="6" width="15.375" style="43" hidden="1" customWidth="1"/>
    <col min="7" max="7" width="14.25390625" style="43" hidden="1" customWidth="1"/>
    <col min="8" max="8" width="14.375" style="43" customWidth="1"/>
    <col min="9" max="16384" width="9.125" style="43" customWidth="1"/>
  </cols>
  <sheetData>
    <row r="1" spans="2:12" ht="52.5" customHeight="1">
      <c r="B1" s="44"/>
      <c r="C1" s="44"/>
      <c r="D1" s="45"/>
      <c r="E1" s="196" t="s">
        <v>671</v>
      </c>
      <c r="F1" s="196"/>
      <c r="G1" s="196"/>
      <c r="H1" s="196"/>
      <c r="I1" s="181"/>
      <c r="J1" s="45"/>
      <c r="K1" s="45"/>
      <c r="L1" s="47"/>
    </row>
    <row r="2" spans="2:12" ht="12.75">
      <c r="B2" s="44"/>
      <c r="C2" s="44"/>
      <c r="D2" s="45"/>
      <c r="E2" s="196"/>
      <c r="F2" s="196"/>
      <c r="G2" s="196"/>
      <c r="H2" s="196"/>
      <c r="I2" s="181"/>
      <c r="J2" s="45"/>
      <c r="K2" s="45"/>
      <c r="L2" s="47"/>
    </row>
    <row r="3" spans="2:12" ht="12.75">
      <c r="B3" s="44"/>
      <c r="C3" s="44"/>
      <c r="D3" s="142"/>
      <c r="E3" s="196"/>
      <c r="F3" s="196"/>
      <c r="G3" s="196"/>
      <c r="H3" s="196"/>
      <c r="I3" s="181"/>
      <c r="J3" s="45"/>
      <c r="K3" s="45"/>
      <c r="L3" s="47"/>
    </row>
    <row r="4" spans="2:12" ht="12.75">
      <c r="B4" s="44"/>
      <c r="C4" s="44"/>
      <c r="D4" s="45"/>
      <c r="E4" s="196"/>
      <c r="F4" s="196"/>
      <c r="G4" s="196"/>
      <c r="H4" s="196"/>
      <c r="I4" s="181"/>
      <c r="J4" s="45"/>
      <c r="K4" s="45"/>
      <c r="L4" s="47"/>
    </row>
    <row r="5" spans="2:12" ht="12.75">
      <c r="B5" s="44"/>
      <c r="C5" s="44"/>
      <c r="D5" s="46"/>
      <c r="E5" s="196"/>
      <c r="F5" s="196"/>
      <c r="G5" s="196"/>
      <c r="H5" s="196"/>
      <c r="I5" s="181"/>
      <c r="J5" s="46"/>
      <c r="K5" s="46"/>
      <c r="L5" s="47"/>
    </row>
    <row r="6" spans="2:12" ht="12.75">
      <c r="B6" s="44"/>
      <c r="C6" s="44"/>
      <c r="D6" s="46"/>
      <c r="E6" s="196"/>
      <c r="F6" s="196"/>
      <c r="G6" s="196"/>
      <c r="H6" s="196"/>
      <c r="I6" s="181"/>
      <c r="J6" s="46"/>
      <c r="K6" s="46"/>
      <c r="L6" s="47"/>
    </row>
    <row r="7" spans="2:12" ht="12.75">
      <c r="B7" s="197" t="s">
        <v>238</v>
      </c>
      <c r="C7" s="197"/>
      <c r="D7" s="197"/>
      <c r="E7" s="49"/>
      <c r="F7" s="49"/>
      <c r="G7" s="197"/>
      <c r="H7" s="197"/>
      <c r="I7" s="197"/>
      <c r="J7" s="197"/>
      <c r="K7" s="197"/>
      <c r="L7" s="47"/>
    </row>
    <row r="8" spans="2:12" ht="12.75">
      <c r="B8" s="197" t="s">
        <v>407</v>
      </c>
      <c r="C8" s="197"/>
      <c r="D8" s="197"/>
      <c r="E8" s="49"/>
      <c r="F8" s="49"/>
      <c r="G8" s="48"/>
      <c r="H8" s="48"/>
      <c r="I8" s="50"/>
      <c r="J8" s="50"/>
      <c r="K8" s="50"/>
      <c r="L8" s="47"/>
    </row>
    <row r="9" spans="2:12" ht="12.75">
      <c r="B9" s="198" t="s">
        <v>672</v>
      </c>
      <c r="C9" s="198"/>
      <c r="D9" s="198"/>
      <c r="E9" s="45"/>
      <c r="F9" s="45"/>
      <c r="G9" s="198"/>
      <c r="H9" s="198"/>
      <c r="I9" s="198"/>
      <c r="J9" s="198"/>
      <c r="K9" s="198"/>
      <c r="L9" s="47"/>
    </row>
    <row r="10" spans="2:12" ht="13.5" thickBot="1">
      <c r="B10" s="44"/>
      <c r="C10" s="44"/>
      <c r="D10" s="46"/>
      <c r="E10" s="46"/>
      <c r="F10" s="51" t="s">
        <v>236</v>
      </c>
      <c r="G10" s="44"/>
      <c r="H10" s="44" t="s">
        <v>345</v>
      </c>
      <c r="I10" s="46"/>
      <c r="J10" s="46"/>
      <c r="K10" s="51"/>
      <c r="L10" s="47"/>
    </row>
    <row r="11" spans="2:8" ht="39.75" thickBot="1">
      <c r="B11" s="52" t="s">
        <v>95</v>
      </c>
      <c r="C11" s="52" t="s">
        <v>96</v>
      </c>
      <c r="D11" s="53" t="s">
        <v>611</v>
      </c>
      <c r="E11" s="53" t="s">
        <v>666</v>
      </c>
      <c r="F11" s="54" t="s">
        <v>300</v>
      </c>
      <c r="G11" s="55" t="s">
        <v>301</v>
      </c>
      <c r="H11" s="53" t="s">
        <v>666</v>
      </c>
    </row>
    <row r="12" spans="2:8" s="56" customFormat="1" ht="26.25">
      <c r="B12" s="57" t="s">
        <v>302</v>
      </c>
      <c r="C12" s="58" t="s">
        <v>78</v>
      </c>
      <c r="D12" s="59">
        <f>D13+D18+D24+D28+D36+D39+D43+D52+D58+D65+D68+D71</f>
        <v>14970500</v>
      </c>
      <c r="E12" s="195">
        <f>E13+E18+E24+E28+E36+E39+E43+E52+E58+E65+E68+E71</f>
        <v>15360500</v>
      </c>
      <c r="F12" s="60">
        <v>437765603.92</v>
      </c>
      <c r="G12" s="61">
        <v>286831117.29</v>
      </c>
      <c r="H12" s="59">
        <f>H13+H18+H24+H28+H36+H39+H43+H52+H58+H65+H68+H71</f>
        <v>15786500</v>
      </c>
    </row>
    <row r="13" spans="2:8" s="56" customFormat="1" ht="12.75">
      <c r="B13" s="62" t="s">
        <v>303</v>
      </c>
      <c r="C13" s="63" t="s">
        <v>79</v>
      </c>
      <c r="D13" s="64">
        <f>D14+D17</f>
        <v>6681000</v>
      </c>
      <c r="E13" s="183">
        <f>E14</f>
        <v>7065000</v>
      </c>
      <c r="F13" s="60">
        <v>264394285.57</v>
      </c>
      <c r="G13" s="61">
        <v>170323502.62</v>
      </c>
      <c r="H13" s="64">
        <f>H14+H17</f>
        <v>7484000</v>
      </c>
    </row>
    <row r="14" spans="2:8" ht="12.75">
      <c r="B14" s="65" t="s">
        <v>634</v>
      </c>
      <c r="C14" s="66" t="s">
        <v>80</v>
      </c>
      <c r="D14" s="174">
        <v>6681000</v>
      </c>
      <c r="E14" s="174">
        <v>7065000</v>
      </c>
      <c r="F14" s="68">
        <v>264394285.57</v>
      </c>
      <c r="G14" s="69">
        <v>170323502.62</v>
      </c>
      <c r="H14" s="67">
        <v>7484000</v>
      </c>
    </row>
    <row r="15" spans="2:8" ht="92.25">
      <c r="B15" s="65" t="s">
        <v>304</v>
      </c>
      <c r="C15" s="66" t="s">
        <v>81</v>
      </c>
      <c r="D15" s="174">
        <v>6681000</v>
      </c>
      <c r="E15" s="174">
        <v>7065000</v>
      </c>
      <c r="F15" s="68">
        <v>232889781.5</v>
      </c>
      <c r="G15" s="69">
        <v>138533304.55</v>
      </c>
      <c r="H15" s="174">
        <v>7484000</v>
      </c>
    </row>
    <row r="16" spans="2:8" ht="144.75">
      <c r="B16" s="65" t="s">
        <v>305</v>
      </c>
      <c r="C16" s="66" t="s">
        <v>82</v>
      </c>
      <c r="D16" s="67"/>
      <c r="E16" s="67"/>
      <c r="F16" s="68">
        <v>185530</v>
      </c>
      <c r="G16" s="69">
        <v>281399.13</v>
      </c>
      <c r="H16" s="67"/>
    </row>
    <row r="17" spans="2:8" ht="52.5">
      <c r="B17" s="65" t="s">
        <v>306</v>
      </c>
      <c r="C17" s="66" t="s">
        <v>307</v>
      </c>
      <c r="D17" s="67"/>
      <c r="E17" s="67"/>
      <c r="F17" s="68">
        <v>31318974.07</v>
      </c>
      <c r="G17" s="69">
        <v>31508798.94</v>
      </c>
      <c r="H17" s="67"/>
    </row>
    <row r="18" spans="2:8" s="56" customFormat="1" ht="52.5">
      <c r="B18" s="62" t="s">
        <v>308</v>
      </c>
      <c r="C18" s="63" t="s">
        <v>226</v>
      </c>
      <c r="D18" s="64">
        <f>D19</f>
        <v>3313578.62</v>
      </c>
      <c r="E18" s="64">
        <f>E19</f>
        <v>3313578.62</v>
      </c>
      <c r="F18" s="60">
        <v>47347005.94</v>
      </c>
      <c r="G18" s="61">
        <v>31215093.88</v>
      </c>
      <c r="H18" s="64">
        <f>H19</f>
        <v>3313578.62</v>
      </c>
    </row>
    <row r="19" spans="2:8" ht="39">
      <c r="B19" s="65" t="s">
        <v>309</v>
      </c>
      <c r="C19" s="66" t="s">
        <v>270</v>
      </c>
      <c r="D19" s="67">
        <f>D20+D21+D22+D23</f>
        <v>3313578.62</v>
      </c>
      <c r="E19" s="67">
        <f>E20+E21+E22+E23</f>
        <v>3313578.62</v>
      </c>
      <c r="F19" s="68">
        <v>47347005.94</v>
      </c>
      <c r="G19" s="69">
        <v>31215093.88</v>
      </c>
      <c r="H19" s="67">
        <f>H20+H21+H22+H23</f>
        <v>3313578.62</v>
      </c>
    </row>
    <row r="20" spans="2:8" ht="92.25">
      <c r="B20" s="65" t="s">
        <v>310</v>
      </c>
      <c r="C20" s="66" t="s">
        <v>227</v>
      </c>
      <c r="D20" s="177">
        <v>1201590.16</v>
      </c>
      <c r="E20" s="177">
        <v>1201590.16</v>
      </c>
      <c r="F20" s="68">
        <v>16032706.43</v>
      </c>
      <c r="G20" s="69">
        <v>10712959.3</v>
      </c>
      <c r="H20" s="177">
        <v>1201590.16</v>
      </c>
    </row>
    <row r="21" spans="2:8" ht="105">
      <c r="B21" s="65" t="s">
        <v>311</v>
      </c>
      <c r="C21" s="66" t="s">
        <v>228</v>
      </c>
      <c r="D21" s="177">
        <v>8419.04</v>
      </c>
      <c r="E21" s="177">
        <v>8419.04</v>
      </c>
      <c r="F21" s="68">
        <v>424102.17</v>
      </c>
      <c r="G21" s="69">
        <v>290929.51</v>
      </c>
      <c r="H21" s="177">
        <v>8419.04</v>
      </c>
    </row>
    <row r="22" spans="2:8" ht="92.25">
      <c r="B22" s="65" t="s">
        <v>312</v>
      </c>
      <c r="C22" s="66" t="s">
        <v>229</v>
      </c>
      <c r="D22" s="177">
        <v>2327007.58</v>
      </c>
      <c r="E22" s="177">
        <v>2327007.58</v>
      </c>
      <c r="F22" s="68">
        <v>30410738.21</v>
      </c>
      <c r="G22" s="69">
        <v>21493274.62</v>
      </c>
      <c r="H22" s="177">
        <v>2327007.58</v>
      </c>
    </row>
    <row r="23" spans="2:8" ht="92.25">
      <c r="B23" s="65" t="s">
        <v>313</v>
      </c>
      <c r="C23" s="66" t="s">
        <v>230</v>
      </c>
      <c r="D23" s="177">
        <v>-223438.16</v>
      </c>
      <c r="E23" s="177">
        <v>-223438.16</v>
      </c>
      <c r="F23" s="68">
        <v>479459.13</v>
      </c>
      <c r="G23" s="69">
        <v>-1282069.55</v>
      </c>
      <c r="H23" s="177">
        <v>-223438.16</v>
      </c>
    </row>
    <row r="24" spans="2:8" s="56" customFormat="1" ht="12.75">
      <c r="B24" s="62" t="s">
        <v>314</v>
      </c>
      <c r="C24" s="63" t="s">
        <v>83</v>
      </c>
      <c r="D24" s="64">
        <f>D25</f>
        <v>188000</v>
      </c>
      <c r="E24" s="64">
        <f>E25</f>
        <v>194000</v>
      </c>
      <c r="F24" s="60">
        <v>1799161.12</v>
      </c>
      <c r="G24" s="61">
        <v>1715712.19</v>
      </c>
      <c r="H24" s="64">
        <f>H25</f>
        <v>201000</v>
      </c>
    </row>
    <row r="25" spans="2:8" ht="12.75">
      <c r="B25" s="65" t="s">
        <v>315</v>
      </c>
      <c r="C25" s="66" t="s">
        <v>84</v>
      </c>
      <c r="D25" s="67">
        <v>188000</v>
      </c>
      <c r="E25" s="67">
        <v>194000</v>
      </c>
      <c r="F25" s="68">
        <v>1799161.12</v>
      </c>
      <c r="G25" s="69">
        <v>1715712.19</v>
      </c>
      <c r="H25" s="67">
        <v>201000</v>
      </c>
    </row>
    <row r="26" spans="2:8" ht="12.75">
      <c r="B26" s="65" t="s">
        <v>316</v>
      </c>
      <c r="C26" s="66" t="s">
        <v>84</v>
      </c>
      <c r="D26" s="67">
        <v>188000</v>
      </c>
      <c r="E26" s="67">
        <v>194000</v>
      </c>
      <c r="F26" s="68">
        <v>1799161.12</v>
      </c>
      <c r="G26" s="69">
        <v>1714289.44</v>
      </c>
      <c r="H26" s="67">
        <v>201000</v>
      </c>
    </row>
    <row r="27" spans="2:8" ht="39">
      <c r="B27" s="65" t="s">
        <v>317</v>
      </c>
      <c r="C27" s="66" t="s">
        <v>85</v>
      </c>
      <c r="D27" s="67"/>
      <c r="E27" s="67"/>
      <c r="F27" s="68" t="s">
        <v>318</v>
      </c>
      <c r="G27" s="69">
        <v>1422.75</v>
      </c>
      <c r="H27" s="67"/>
    </row>
    <row r="28" spans="2:8" s="56" customFormat="1" ht="12.75">
      <c r="B28" s="62" t="s">
        <v>319</v>
      </c>
      <c r="C28" s="63" t="s">
        <v>86</v>
      </c>
      <c r="D28" s="64">
        <f>D29+D31</f>
        <v>4701421.38</v>
      </c>
      <c r="E28" s="64">
        <f>E29+E31</f>
        <v>4701421.38</v>
      </c>
      <c r="F28" s="60">
        <v>101405305.32</v>
      </c>
      <c r="G28" s="61">
        <v>73926920.25</v>
      </c>
      <c r="H28" s="64">
        <f>H29+H31</f>
        <v>4701421.38</v>
      </c>
    </row>
    <row r="29" spans="2:8" ht="12.75">
      <c r="B29" s="65" t="s">
        <v>320</v>
      </c>
      <c r="C29" s="66" t="s">
        <v>271</v>
      </c>
      <c r="D29" s="194">
        <v>399421.38</v>
      </c>
      <c r="E29" s="67">
        <v>399421.38</v>
      </c>
      <c r="F29" s="68">
        <v>6848170.5</v>
      </c>
      <c r="G29" s="69">
        <v>5442822.43</v>
      </c>
      <c r="H29" s="67">
        <v>399421.38</v>
      </c>
    </row>
    <row r="30" spans="2:8" ht="66">
      <c r="B30" s="65" t="s">
        <v>321</v>
      </c>
      <c r="C30" s="66" t="s">
        <v>322</v>
      </c>
      <c r="D30" s="176">
        <v>399421.38</v>
      </c>
      <c r="E30" s="176">
        <v>399421.38</v>
      </c>
      <c r="F30" s="68">
        <v>6848170.5</v>
      </c>
      <c r="G30" s="69">
        <v>5442822.43</v>
      </c>
      <c r="H30" s="176">
        <v>399421.38</v>
      </c>
    </row>
    <row r="31" spans="2:8" ht="12.75">
      <c r="B31" s="65" t="s">
        <v>323</v>
      </c>
      <c r="C31" s="66" t="s">
        <v>272</v>
      </c>
      <c r="D31" s="67">
        <f>D32+D34</f>
        <v>4302000</v>
      </c>
      <c r="E31" s="67">
        <f>E32+E34</f>
        <v>4302000</v>
      </c>
      <c r="F31" s="68">
        <v>94557134.82</v>
      </c>
      <c r="G31" s="69">
        <v>68484097.82</v>
      </c>
      <c r="H31" s="67">
        <f>H32+H34</f>
        <v>4302000</v>
      </c>
    </row>
    <row r="32" spans="2:8" ht="12.75">
      <c r="B32" s="65" t="s">
        <v>324</v>
      </c>
      <c r="C32" s="66" t="s">
        <v>325</v>
      </c>
      <c r="D32" s="184">
        <f>D33</f>
        <v>2671000</v>
      </c>
      <c r="E32" s="184">
        <f>E33</f>
        <v>2671000</v>
      </c>
      <c r="F32" s="68">
        <v>73861850.28</v>
      </c>
      <c r="G32" s="69">
        <v>47137986.01</v>
      </c>
      <c r="H32" s="67">
        <f>H33</f>
        <v>2671000</v>
      </c>
    </row>
    <row r="33" spans="2:8" ht="39">
      <c r="B33" s="65" t="s">
        <v>326</v>
      </c>
      <c r="C33" s="66" t="s">
        <v>327</v>
      </c>
      <c r="D33" s="175">
        <v>2671000</v>
      </c>
      <c r="E33" s="175">
        <v>2671000</v>
      </c>
      <c r="F33" s="68">
        <v>73861850.28</v>
      </c>
      <c r="G33" s="69">
        <v>47137986.01</v>
      </c>
      <c r="H33" s="175">
        <v>2671000</v>
      </c>
    </row>
    <row r="34" spans="2:8" ht="12.75">
      <c r="B34" s="65" t="s">
        <v>328</v>
      </c>
      <c r="C34" s="66" t="s">
        <v>329</v>
      </c>
      <c r="D34" s="67">
        <v>1631000</v>
      </c>
      <c r="E34" s="67">
        <v>1631000</v>
      </c>
      <c r="F34" s="68">
        <v>20695284.54</v>
      </c>
      <c r="G34" s="69">
        <v>21346111.81</v>
      </c>
      <c r="H34" s="67">
        <v>1631000</v>
      </c>
    </row>
    <row r="35" spans="2:8" ht="52.5">
      <c r="B35" s="65" t="s">
        <v>330</v>
      </c>
      <c r="C35" s="66" t="s">
        <v>331</v>
      </c>
      <c r="D35" s="175">
        <v>1631000</v>
      </c>
      <c r="E35" s="175">
        <v>1631000</v>
      </c>
      <c r="F35" s="68">
        <v>20695284.54</v>
      </c>
      <c r="G35" s="69">
        <v>21346111.81</v>
      </c>
      <c r="H35" s="175">
        <v>1631000</v>
      </c>
    </row>
    <row r="36" spans="2:8" s="56" customFormat="1" ht="12.75">
      <c r="B36" s="62" t="s">
        <v>332</v>
      </c>
      <c r="C36" s="63" t="s">
        <v>87</v>
      </c>
      <c r="D36" s="64">
        <f>D37</f>
        <v>10000</v>
      </c>
      <c r="E36" s="64">
        <f>E37</f>
        <v>10000</v>
      </c>
      <c r="F36" s="60">
        <v>921250</v>
      </c>
      <c r="G36" s="61">
        <v>659894</v>
      </c>
      <c r="H36" s="64">
        <f>H37</f>
        <v>10000</v>
      </c>
    </row>
    <row r="37" spans="2:8" ht="52.5">
      <c r="B37" s="65" t="s">
        <v>333</v>
      </c>
      <c r="C37" s="66" t="s">
        <v>334</v>
      </c>
      <c r="D37" s="67">
        <f>D38</f>
        <v>10000</v>
      </c>
      <c r="E37" s="67">
        <f>E38</f>
        <v>10000</v>
      </c>
      <c r="F37" s="68">
        <v>921250</v>
      </c>
      <c r="G37" s="69">
        <v>659894</v>
      </c>
      <c r="H37" s="67">
        <f>H38</f>
        <v>10000</v>
      </c>
    </row>
    <row r="38" spans="2:8" ht="92.25">
      <c r="B38" s="65" t="s">
        <v>335</v>
      </c>
      <c r="C38" s="66" t="s">
        <v>88</v>
      </c>
      <c r="D38" s="188">
        <v>10000</v>
      </c>
      <c r="E38" s="176">
        <v>10000</v>
      </c>
      <c r="F38" s="68">
        <v>921250</v>
      </c>
      <c r="G38" s="69">
        <v>659894</v>
      </c>
      <c r="H38" s="176">
        <v>10000</v>
      </c>
    </row>
    <row r="39" spans="2:8" s="56" customFormat="1" ht="52.5" hidden="1">
      <c r="B39" s="62" t="s">
        <v>336</v>
      </c>
      <c r="C39" s="63" t="s">
        <v>89</v>
      </c>
      <c r="D39" s="64">
        <f aca="true" t="shared" si="0" ref="D39:E41">D40</f>
        <v>0</v>
      </c>
      <c r="E39" s="64">
        <f t="shared" si="0"/>
        <v>0</v>
      </c>
      <c r="F39" s="60" t="s">
        <v>318</v>
      </c>
      <c r="G39" s="61">
        <v>397.73</v>
      </c>
      <c r="H39" s="64">
        <f>H40</f>
        <v>0</v>
      </c>
    </row>
    <row r="40" spans="2:8" ht="12.75" hidden="1">
      <c r="B40" s="65" t="s">
        <v>337</v>
      </c>
      <c r="C40" s="66" t="s">
        <v>338</v>
      </c>
      <c r="D40" s="67">
        <f t="shared" si="0"/>
        <v>0</v>
      </c>
      <c r="E40" s="67">
        <f t="shared" si="0"/>
        <v>0</v>
      </c>
      <c r="F40" s="68" t="s">
        <v>318</v>
      </c>
      <c r="G40" s="69">
        <v>397.73</v>
      </c>
      <c r="H40" s="67">
        <f>H41</f>
        <v>0</v>
      </c>
    </row>
    <row r="41" spans="2:8" ht="26.25" hidden="1">
      <c r="B41" s="65" t="s">
        <v>339</v>
      </c>
      <c r="C41" s="66" t="s">
        <v>340</v>
      </c>
      <c r="D41" s="67">
        <f t="shared" si="0"/>
        <v>0</v>
      </c>
      <c r="E41" s="67">
        <f t="shared" si="0"/>
        <v>0</v>
      </c>
      <c r="F41" s="68" t="s">
        <v>318</v>
      </c>
      <c r="G41" s="69">
        <v>397.73</v>
      </c>
      <c r="H41" s="67">
        <f>H42</f>
        <v>0</v>
      </c>
    </row>
    <row r="42" spans="2:8" ht="52.5" hidden="1">
      <c r="B42" s="65" t="s">
        <v>341</v>
      </c>
      <c r="C42" s="66" t="s">
        <v>342</v>
      </c>
      <c r="D42" s="67"/>
      <c r="E42" s="67"/>
      <c r="F42" s="68" t="s">
        <v>318</v>
      </c>
      <c r="G42" s="69">
        <v>397.73</v>
      </c>
      <c r="H42" s="67"/>
    </row>
    <row r="43" spans="2:8" s="56" customFormat="1" ht="66">
      <c r="B43" s="62" t="s">
        <v>343</v>
      </c>
      <c r="C43" s="63" t="s">
        <v>90</v>
      </c>
      <c r="D43" s="64">
        <v>76500</v>
      </c>
      <c r="E43" s="64">
        <f>E44+E49</f>
        <v>76500</v>
      </c>
      <c r="F43" s="60">
        <v>6026091.79</v>
      </c>
      <c r="G43" s="61">
        <v>2783715.24</v>
      </c>
      <c r="H43" s="64">
        <f>H44+H49</f>
        <v>76500</v>
      </c>
    </row>
    <row r="44" spans="2:8" ht="118.5">
      <c r="B44" s="65" t="s">
        <v>344</v>
      </c>
      <c r="C44" s="66" t="s">
        <v>273</v>
      </c>
      <c r="D44" s="67">
        <v>76500</v>
      </c>
      <c r="E44" s="67">
        <v>76500</v>
      </c>
      <c r="F44" s="68">
        <v>5906091.79</v>
      </c>
      <c r="G44" s="69">
        <v>2783715.24</v>
      </c>
      <c r="H44" s="67">
        <v>76500</v>
      </c>
    </row>
    <row r="45" spans="2:8" ht="105">
      <c r="B45" s="65" t="s">
        <v>348</v>
      </c>
      <c r="C45" s="66" t="s">
        <v>286</v>
      </c>
      <c r="D45" s="67"/>
      <c r="E45" s="67">
        <f>E46</f>
        <v>0</v>
      </c>
      <c r="F45" s="68">
        <v>2835000</v>
      </c>
      <c r="G45" s="69">
        <v>577357.47</v>
      </c>
      <c r="H45" s="67">
        <f>H46</f>
        <v>0</v>
      </c>
    </row>
    <row r="46" spans="2:8" ht="92.25" hidden="1">
      <c r="B46" s="65" t="s">
        <v>349</v>
      </c>
      <c r="C46" s="66" t="s">
        <v>350</v>
      </c>
      <c r="D46" s="67"/>
      <c r="E46" s="67"/>
      <c r="F46" s="68">
        <v>2835000</v>
      </c>
      <c r="G46" s="69">
        <v>577357.47</v>
      </c>
      <c r="H46" s="67"/>
    </row>
    <row r="47" spans="2:8" ht="92.25">
      <c r="B47" s="65" t="s">
        <v>351</v>
      </c>
      <c r="C47" s="66" t="s">
        <v>287</v>
      </c>
      <c r="D47" s="67"/>
      <c r="E47" s="67">
        <v>76500</v>
      </c>
      <c r="F47" s="68">
        <v>3071091.79</v>
      </c>
      <c r="G47" s="69">
        <v>2206357.77</v>
      </c>
      <c r="H47" s="67">
        <v>76500</v>
      </c>
    </row>
    <row r="48" spans="2:8" ht="78.75">
      <c r="B48" s="65" t="s">
        <v>352</v>
      </c>
      <c r="C48" s="66" t="s">
        <v>353</v>
      </c>
      <c r="D48" s="175"/>
      <c r="E48" s="175">
        <v>76500</v>
      </c>
      <c r="F48" s="68">
        <v>3071091.79</v>
      </c>
      <c r="G48" s="69">
        <v>2206357.77</v>
      </c>
      <c r="H48" s="175">
        <v>76500</v>
      </c>
    </row>
    <row r="49" spans="2:8" ht="26.25" hidden="1">
      <c r="B49" s="65" t="s">
        <v>354</v>
      </c>
      <c r="C49" s="66" t="s">
        <v>355</v>
      </c>
      <c r="D49" s="67">
        <f>D50</f>
        <v>0</v>
      </c>
      <c r="E49" s="67">
        <f>E50</f>
        <v>0</v>
      </c>
      <c r="F49" s="68">
        <v>120000</v>
      </c>
      <c r="G49" s="69" t="s">
        <v>318</v>
      </c>
      <c r="H49" s="67">
        <f>H50</f>
        <v>0</v>
      </c>
    </row>
    <row r="50" spans="2:8" ht="52.5" hidden="1">
      <c r="B50" s="65" t="s">
        <v>356</v>
      </c>
      <c r="C50" s="66" t="s">
        <v>357</v>
      </c>
      <c r="D50" s="67">
        <f>D51</f>
        <v>0</v>
      </c>
      <c r="E50" s="67">
        <f>E51</f>
        <v>0</v>
      </c>
      <c r="F50" s="68">
        <v>120000</v>
      </c>
      <c r="G50" s="69" t="s">
        <v>318</v>
      </c>
      <c r="H50" s="67">
        <f>H51</f>
        <v>0</v>
      </c>
    </row>
    <row r="51" spans="2:8" ht="66" hidden="1">
      <c r="B51" s="65" t="s">
        <v>358</v>
      </c>
      <c r="C51" s="66" t="s">
        <v>359</v>
      </c>
      <c r="D51" s="67"/>
      <c r="E51" s="67"/>
      <c r="F51" s="68">
        <v>120000</v>
      </c>
      <c r="G51" s="69" t="s">
        <v>318</v>
      </c>
      <c r="H51" s="67"/>
    </row>
    <row r="52" spans="2:8" s="56" customFormat="1" ht="39" hidden="1">
      <c r="B52" s="62" t="s">
        <v>360</v>
      </c>
      <c r="C52" s="63" t="s">
        <v>91</v>
      </c>
      <c r="D52" s="64">
        <f>D53</f>
        <v>0</v>
      </c>
      <c r="E52" s="64">
        <f>E53</f>
        <v>0</v>
      </c>
      <c r="F52" s="60">
        <v>278491.78</v>
      </c>
      <c r="G52" s="61">
        <v>383919.18</v>
      </c>
      <c r="H52" s="64">
        <f>H53</f>
        <v>0</v>
      </c>
    </row>
    <row r="53" spans="2:8" ht="12.75" hidden="1">
      <c r="B53" s="65" t="s">
        <v>361</v>
      </c>
      <c r="C53" s="66" t="s">
        <v>274</v>
      </c>
      <c r="D53" s="67">
        <f>D56+D54</f>
        <v>0</v>
      </c>
      <c r="E53" s="67">
        <f>E56+E54</f>
        <v>0</v>
      </c>
      <c r="F53" s="68">
        <v>278491.78</v>
      </c>
      <c r="G53" s="69">
        <v>383919.18</v>
      </c>
      <c r="H53" s="67">
        <f>H56+H54</f>
        <v>0</v>
      </c>
    </row>
    <row r="54" spans="2:8" ht="39" hidden="1">
      <c r="B54" s="65" t="s">
        <v>635</v>
      </c>
      <c r="C54" s="66" t="s">
        <v>636</v>
      </c>
      <c r="D54" s="67">
        <f>D55</f>
        <v>0</v>
      </c>
      <c r="E54" s="67">
        <f>E55</f>
        <v>0</v>
      </c>
      <c r="F54" s="68"/>
      <c r="G54" s="69"/>
      <c r="H54" s="67">
        <f>H55</f>
        <v>0</v>
      </c>
    </row>
    <row r="55" spans="2:8" ht="52.5" hidden="1">
      <c r="B55" s="65" t="s">
        <v>637</v>
      </c>
      <c r="C55" s="66" t="s">
        <v>638</v>
      </c>
      <c r="D55" s="67"/>
      <c r="E55" s="67"/>
      <c r="F55" s="68"/>
      <c r="G55" s="69"/>
      <c r="H55" s="67"/>
    </row>
    <row r="56" spans="2:8" ht="26.25" hidden="1">
      <c r="B56" s="65" t="s">
        <v>362</v>
      </c>
      <c r="C56" s="66" t="s">
        <v>363</v>
      </c>
      <c r="D56" s="67">
        <f>D57</f>
        <v>0</v>
      </c>
      <c r="E56" s="67">
        <f>E57</f>
        <v>0</v>
      </c>
      <c r="F56" s="68">
        <v>278491.78</v>
      </c>
      <c r="G56" s="69">
        <v>378919.18</v>
      </c>
      <c r="H56" s="67">
        <f>H57</f>
        <v>0</v>
      </c>
    </row>
    <row r="57" spans="2:8" ht="26.25" hidden="1">
      <c r="B57" s="65" t="s">
        <v>364</v>
      </c>
      <c r="C57" s="66" t="s">
        <v>365</v>
      </c>
      <c r="D57" s="67"/>
      <c r="E57" s="67"/>
      <c r="F57" s="68">
        <v>278491.78</v>
      </c>
      <c r="G57" s="69">
        <v>378919.18</v>
      </c>
      <c r="H57" s="67"/>
    </row>
    <row r="58" spans="2:8" s="56" customFormat="1" ht="39.75" customHeight="1" hidden="1">
      <c r="B58" s="62" t="s">
        <v>366</v>
      </c>
      <c r="C58" s="63" t="s">
        <v>92</v>
      </c>
      <c r="D58" s="64">
        <f>D59+D62</f>
        <v>0</v>
      </c>
      <c r="E58" s="64">
        <f>E59+E62</f>
        <v>0</v>
      </c>
      <c r="F58" s="60">
        <v>14867160</v>
      </c>
      <c r="G58" s="61">
        <v>5452843.48</v>
      </c>
      <c r="H58" s="64">
        <f>H59+H62</f>
        <v>0</v>
      </c>
    </row>
    <row r="59" spans="2:8" ht="105" hidden="1">
      <c r="B59" s="65" t="s">
        <v>367</v>
      </c>
      <c r="C59" s="66" t="s">
        <v>370</v>
      </c>
      <c r="D59" s="67">
        <f>D60</f>
        <v>0</v>
      </c>
      <c r="E59" s="67">
        <f>E60</f>
        <v>0</v>
      </c>
      <c r="F59" s="68">
        <v>11550000</v>
      </c>
      <c r="G59" s="69">
        <v>2135683.48</v>
      </c>
      <c r="H59" s="67">
        <f>H60</f>
        <v>0</v>
      </c>
    </row>
    <row r="60" spans="2:8" ht="105" hidden="1">
      <c r="B60" s="65" t="s">
        <v>371</v>
      </c>
      <c r="C60" s="66" t="s">
        <v>372</v>
      </c>
      <c r="D60" s="67">
        <f>D61</f>
        <v>0</v>
      </c>
      <c r="E60" s="67">
        <f>E61</f>
        <v>0</v>
      </c>
      <c r="F60" s="68">
        <v>11550000</v>
      </c>
      <c r="G60" s="69">
        <v>2135683.48</v>
      </c>
      <c r="H60" s="67">
        <f>H61</f>
        <v>0</v>
      </c>
    </row>
    <row r="61" spans="2:8" ht="105" hidden="1">
      <c r="B61" s="65" t="s">
        <v>373</v>
      </c>
      <c r="C61" s="66" t="s">
        <v>374</v>
      </c>
      <c r="D61" s="67"/>
      <c r="E61" s="67"/>
      <c r="F61" s="68">
        <v>11550000</v>
      </c>
      <c r="G61" s="69">
        <v>2135683.48</v>
      </c>
      <c r="H61" s="67"/>
    </row>
    <row r="62" spans="2:8" ht="39" hidden="1">
      <c r="B62" s="65" t="s">
        <v>375</v>
      </c>
      <c r="C62" s="66" t="s">
        <v>275</v>
      </c>
      <c r="D62" s="67">
        <f>D63</f>
        <v>0</v>
      </c>
      <c r="E62" s="67">
        <f>E63</f>
        <v>0</v>
      </c>
      <c r="F62" s="68">
        <v>3317160</v>
      </c>
      <c r="G62" s="69">
        <v>3317160</v>
      </c>
      <c r="H62" s="67">
        <f>H63</f>
        <v>0</v>
      </c>
    </row>
    <row r="63" spans="2:8" ht="66" hidden="1">
      <c r="B63" s="65" t="s">
        <v>376</v>
      </c>
      <c r="C63" s="66" t="s">
        <v>377</v>
      </c>
      <c r="D63" s="67">
        <f>D64</f>
        <v>0</v>
      </c>
      <c r="E63" s="67">
        <f>E64</f>
        <v>0</v>
      </c>
      <c r="F63" s="68">
        <v>3317160</v>
      </c>
      <c r="G63" s="69">
        <v>3317160</v>
      </c>
      <c r="H63" s="67">
        <f>H64</f>
        <v>0</v>
      </c>
    </row>
    <row r="64" spans="2:8" ht="66" hidden="1">
      <c r="B64" s="65" t="s">
        <v>378</v>
      </c>
      <c r="C64" s="66" t="s">
        <v>379</v>
      </c>
      <c r="D64" s="67"/>
      <c r="E64" s="67"/>
      <c r="F64" s="68">
        <v>3317160</v>
      </c>
      <c r="G64" s="69">
        <v>3317160</v>
      </c>
      <c r="H64" s="67"/>
    </row>
    <row r="65" spans="2:8" ht="26.25" hidden="1">
      <c r="B65" s="70" t="s">
        <v>380</v>
      </c>
      <c r="C65" s="71" t="s">
        <v>231</v>
      </c>
      <c r="D65" s="67">
        <f>D66</f>
        <v>0</v>
      </c>
      <c r="E65" s="67">
        <f>E66</f>
        <v>0</v>
      </c>
      <c r="F65" s="68"/>
      <c r="G65" s="69"/>
      <c r="H65" s="67">
        <f>H66</f>
        <v>0</v>
      </c>
    </row>
    <row r="66" spans="2:8" ht="39" hidden="1">
      <c r="B66" s="72" t="s">
        <v>381</v>
      </c>
      <c r="C66" s="73" t="s">
        <v>382</v>
      </c>
      <c r="D66" s="67">
        <f>D67</f>
        <v>0</v>
      </c>
      <c r="E66" s="67">
        <f>E67</f>
        <v>0</v>
      </c>
      <c r="F66" s="68"/>
      <c r="G66" s="69"/>
      <c r="H66" s="67">
        <f>H67</f>
        <v>0</v>
      </c>
    </row>
    <row r="67" spans="2:8" ht="52.5" hidden="1">
      <c r="B67" s="74" t="s">
        <v>383</v>
      </c>
      <c r="C67" s="75" t="s">
        <v>384</v>
      </c>
      <c r="D67" s="67"/>
      <c r="E67" s="67"/>
      <c r="F67" s="68"/>
      <c r="G67" s="69"/>
      <c r="H67" s="67"/>
    </row>
    <row r="68" spans="2:8" s="56" customFormat="1" ht="26.25" hidden="1">
      <c r="B68" s="62" t="s">
        <v>385</v>
      </c>
      <c r="C68" s="63" t="s">
        <v>93</v>
      </c>
      <c r="D68" s="64">
        <f>D69</f>
        <v>0</v>
      </c>
      <c r="E68" s="64">
        <f>E69</f>
        <v>0</v>
      </c>
      <c r="F68" s="60">
        <v>668001</v>
      </c>
      <c r="G68" s="61">
        <v>695508.76</v>
      </c>
      <c r="H68" s="64">
        <f>H69</f>
        <v>0</v>
      </c>
    </row>
    <row r="69" spans="2:8" ht="39" hidden="1">
      <c r="B69" s="65" t="s">
        <v>386</v>
      </c>
      <c r="C69" s="66" t="s">
        <v>276</v>
      </c>
      <c r="D69" s="67">
        <f>D70</f>
        <v>0</v>
      </c>
      <c r="E69" s="67">
        <f>E70</f>
        <v>0</v>
      </c>
      <c r="F69" s="68">
        <v>668001</v>
      </c>
      <c r="G69" s="69">
        <v>669501</v>
      </c>
      <c r="H69" s="67">
        <f>H70</f>
        <v>0</v>
      </c>
    </row>
    <row r="70" spans="2:8" ht="52.5" hidden="1">
      <c r="B70" s="65" t="s">
        <v>387</v>
      </c>
      <c r="C70" s="66" t="s">
        <v>388</v>
      </c>
      <c r="D70" s="67"/>
      <c r="E70" s="67"/>
      <c r="F70" s="68">
        <v>668001</v>
      </c>
      <c r="G70" s="69">
        <v>669501</v>
      </c>
      <c r="H70" s="67"/>
    </row>
    <row r="71" spans="2:8" s="56" customFormat="1" ht="12.75" hidden="1">
      <c r="B71" s="62" t="s">
        <v>389</v>
      </c>
      <c r="C71" s="63" t="s">
        <v>94</v>
      </c>
      <c r="D71" s="64">
        <f>D72+D74</f>
        <v>0</v>
      </c>
      <c r="E71" s="64">
        <f>E72+E74</f>
        <v>0</v>
      </c>
      <c r="F71" s="60">
        <v>58851.4</v>
      </c>
      <c r="G71" s="61">
        <v>-326390.04</v>
      </c>
      <c r="H71" s="64">
        <f>H72+H74</f>
        <v>0</v>
      </c>
    </row>
    <row r="72" spans="2:8" ht="12.75" hidden="1">
      <c r="B72" s="65" t="s">
        <v>390</v>
      </c>
      <c r="C72" s="66" t="s">
        <v>391</v>
      </c>
      <c r="D72" s="67">
        <f>D73</f>
        <v>0</v>
      </c>
      <c r="E72" s="67">
        <f>E73</f>
        <v>0</v>
      </c>
      <c r="F72" s="68">
        <v>0</v>
      </c>
      <c r="G72" s="69">
        <v>-385328.52</v>
      </c>
      <c r="H72" s="67">
        <f>H73</f>
        <v>0</v>
      </c>
    </row>
    <row r="73" spans="2:8" ht="26.25" hidden="1">
      <c r="B73" s="65" t="s">
        <v>392</v>
      </c>
      <c r="C73" s="66" t="s">
        <v>393</v>
      </c>
      <c r="D73" s="67"/>
      <c r="E73" s="67"/>
      <c r="F73" s="68">
        <v>0</v>
      </c>
      <c r="G73" s="69">
        <v>-385328.52</v>
      </c>
      <c r="H73" s="67"/>
    </row>
    <row r="74" spans="2:8" ht="12.75" hidden="1">
      <c r="B74" s="65" t="s">
        <v>394</v>
      </c>
      <c r="C74" s="66" t="s">
        <v>395</v>
      </c>
      <c r="D74" s="67">
        <f>D75</f>
        <v>0</v>
      </c>
      <c r="E74" s="67">
        <f>E75</f>
        <v>0</v>
      </c>
      <c r="F74" s="68">
        <v>58851.4</v>
      </c>
      <c r="G74" s="69">
        <v>58938.48</v>
      </c>
      <c r="H74" s="67">
        <f>H75</f>
        <v>0</v>
      </c>
    </row>
    <row r="75" spans="2:8" ht="26.25" hidden="1">
      <c r="B75" s="65" t="s">
        <v>396</v>
      </c>
      <c r="C75" s="66" t="s">
        <v>397</v>
      </c>
      <c r="D75" s="67"/>
      <c r="E75" s="67"/>
      <c r="F75" s="68">
        <v>58851.4</v>
      </c>
      <c r="G75" s="69">
        <v>58938.48</v>
      </c>
      <c r="H75" s="67"/>
    </row>
    <row r="76" spans="2:8" s="56" customFormat="1" ht="12.75">
      <c r="B76" s="76" t="s">
        <v>398</v>
      </c>
      <c r="C76" s="77" t="s">
        <v>74</v>
      </c>
      <c r="D76" s="78">
        <f>D77+D106</f>
        <v>62488942</v>
      </c>
      <c r="E76" s="78">
        <f>E77+E106</f>
        <v>1916742</v>
      </c>
      <c r="F76" s="60">
        <v>306831725.06</v>
      </c>
      <c r="G76" s="61">
        <v>180978107.75</v>
      </c>
      <c r="H76" s="78">
        <f>H77+H106</f>
        <v>1789742</v>
      </c>
    </row>
    <row r="77" spans="2:8" s="56" customFormat="1" ht="52.5">
      <c r="B77" s="62" t="s">
        <v>399</v>
      </c>
      <c r="C77" s="63" t="s">
        <v>75</v>
      </c>
      <c r="D77" s="183">
        <f>D78+D85+D92+D93+D95+D96+D97+D100+D102+D103+D110</f>
        <v>62488942</v>
      </c>
      <c r="E77" s="64">
        <f>E78+E85+E98+E103</f>
        <v>1916742</v>
      </c>
      <c r="F77" s="60">
        <v>305975499.66</v>
      </c>
      <c r="G77" s="61">
        <v>180016063.8</v>
      </c>
      <c r="H77" s="64">
        <f>H78+H85+H98+H103</f>
        <v>1789742</v>
      </c>
    </row>
    <row r="78" spans="2:8" ht="26.25">
      <c r="B78" s="65" t="s">
        <v>679</v>
      </c>
      <c r="C78" s="66" t="s">
        <v>76</v>
      </c>
      <c r="D78" s="67">
        <f>D79+D83</f>
        <v>3276000</v>
      </c>
      <c r="E78" s="67">
        <f>E79+E83</f>
        <v>1683000</v>
      </c>
      <c r="F78" s="68">
        <v>131124531</v>
      </c>
      <c r="G78" s="69">
        <v>84022610.28</v>
      </c>
      <c r="H78" s="67">
        <f>H79+H83</f>
        <v>1556000</v>
      </c>
    </row>
    <row r="79" spans="2:8" ht="26.25">
      <c r="B79" s="65" t="s">
        <v>678</v>
      </c>
      <c r="C79" s="66" t="s">
        <v>277</v>
      </c>
      <c r="D79" s="67">
        <f>D80</f>
        <v>3276000</v>
      </c>
      <c r="E79" s="67">
        <f>E80</f>
        <v>1683000</v>
      </c>
      <c r="F79" s="68">
        <v>101732000</v>
      </c>
      <c r="G79" s="69">
        <v>78564000</v>
      </c>
      <c r="H79" s="67">
        <f>H80</f>
        <v>1556000</v>
      </c>
    </row>
    <row r="80" spans="2:8" ht="26.25">
      <c r="B80" s="65" t="s">
        <v>677</v>
      </c>
      <c r="C80" s="66" t="s">
        <v>400</v>
      </c>
      <c r="D80" s="67">
        <f>D81+D82</f>
        <v>3276000</v>
      </c>
      <c r="E80" s="67">
        <f>E81+E82</f>
        <v>1683000</v>
      </c>
      <c r="F80" s="68">
        <v>101732000</v>
      </c>
      <c r="G80" s="69">
        <v>78564000</v>
      </c>
      <c r="H80" s="67">
        <f>H81+H82</f>
        <v>1556000</v>
      </c>
    </row>
    <row r="81" spans="2:8" ht="39">
      <c r="B81" s="79" t="s">
        <v>675</v>
      </c>
      <c r="C81" s="80" t="s">
        <v>680</v>
      </c>
      <c r="D81" s="175">
        <v>3271000</v>
      </c>
      <c r="E81" s="175">
        <v>1678000</v>
      </c>
      <c r="F81" s="68"/>
      <c r="G81" s="69"/>
      <c r="H81" s="175">
        <v>1550000</v>
      </c>
    </row>
    <row r="82" spans="2:8" ht="39">
      <c r="B82" s="79" t="s">
        <v>676</v>
      </c>
      <c r="C82" s="80" t="s">
        <v>681</v>
      </c>
      <c r="D82" s="175">
        <v>5000</v>
      </c>
      <c r="E82" s="175">
        <v>5000</v>
      </c>
      <c r="F82" s="68"/>
      <c r="G82" s="69"/>
      <c r="H82" s="175">
        <v>6000</v>
      </c>
    </row>
    <row r="83" spans="2:8" ht="39" hidden="1">
      <c r="B83" s="65" t="s">
        <v>401</v>
      </c>
      <c r="C83" s="66" t="s">
        <v>288</v>
      </c>
      <c r="D83" s="67">
        <f>D84</f>
        <v>0</v>
      </c>
      <c r="E83" s="67">
        <f>E84</f>
        <v>0</v>
      </c>
      <c r="F83" s="68">
        <v>5126781</v>
      </c>
      <c r="G83" s="69">
        <v>2993895.25</v>
      </c>
      <c r="H83" s="67">
        <f>H84</f>
        <v>0</v>
      </c>
    </row>
    <row r="84" spans="2:8" ht="39" hidden="1">
      <c r="B84" s="65" t="s">
        <v>402</v>
      </c>
      <c r="C84" s="66" t="s">
        <v>403</v>
      </c>
      <c r="D84" s="67"/>
      <c r="E84" s="67"/>
      <c r="F84" s="68">
        <v>5126781</v>
      </c>
      <c r="G84" s="69">
        <v>2993895.25</v>
      </c>
      <c r="H84" s="67"/>
    </row>
    <row r="85" spans="2:8" ht="52.5" hidden="1">
      <c r="B85" s="65" t="s">
        <v>618</v>
      </c>
      <c r="C85" s="66" t="s">
        <v>620</v>
      </c>
      <c r="D85" s="67">
        <f>D86+D88+D90</f>
        <v>0</v>
      </c>
      <c r="E85" s="67">
        <f>E86+E88+E90</f>
        <v>0</v>
      </c>
      <c r="F85" s="68"/>
      <c r="G85" s="69"/>
      <c r="H85" s="67">
        <f>H86+H88+H90</f>
        <v>0</v>
      </c>
    </row>
    <row r="86" spans="2:8" ht="78.75" hidden="1">
      <c r="B86" s="65" t="s">
        <v>630</v>
      </c>
      <c r="C86" s="66" t="s">
        <v>631</v>
      </c>
      <c r="D86" s="67">
        <f>D87</f>
        <v>0</v>
      </c>
      <c r="E86" s="67">
        <f>E87</f>
        <v>0</v>
      </c>
      <c r="F86" s="68"/>
      <c r="G86" s="69"/>
      <c r="H86" s="67">
        <f>H87</f>
        <v>0</v>
      </c>
    </row>
    <row r="87" spans="2:8" ht="78.75" hidden="1">
      <c r="B87" s="65" t="s">
        <v>632</v>
      </c>
      <c r="C87" s="66" t="s">
        <v>633</v>
      </c>
      <c r="D87" s="67"/>
      <c r="E87" s="67"/>
      <c r="F87" s="68"/>
      <c r="G87" s="69"/>
      <c r="H87" s="67"/>
    </row>
    <row r="88" spans="2:8" ht="66" hidden="1">
      <c r="B88" s="65" t="s">
        <v>622</v>
      </c>
      <c r="C88" s="66" t="s">
        <v>621</v>
      </c>
      <c r="D88" s="67">
        <f>D89</f>
        <v>0</v>
      </c>
      <c r="E88" s="67">
        <f>E89</f>
        <v>0</v>
      </c>
      <c r="F88" s="68"/>
      <c r="G88" s="69"/>
      <c r="H88" s="67">
        <f>H89</f>
        <v>0</v>
      </c>
    </row>
    <row r="89" spans="2:8" ht="39" hidden="1">
      <c r="B89" s="65" t="s">
        <v>623</v>
      </c>
      <c r="C89" s="66" t="s">
        <v>624</v>
      </c>
      <c r="D89" s="67"/>
      <c r="E89" s="67"/>
      <c r="F89" s="68"/>
      <c r="G89" s="69"/>
      <c r="H89" s="67"/>
    </row>
    <row r="90" spans="2:8" ht="12.75" hidden="1">
      <c r="B90" s="65" t="s">
        <v>625</v>
      </c>
      <c r="C90" s="66" t="s">
        <v>626</v>
      </c>
      <c r="D90" s="67">
        <f>D91</f>
        <v>0</v>
      </c>
      <c r="E90" s="67">
        <f>E91</f>
        <v>0</v>
      </c>
      <c r="F90" s="68"/>
      <c r="G90" s="69"/>
      <c r="H90" s="67">
        <f>H91</f>
        <v>0</v>
      </c>
    </row>
    <row r="91" spans="2:8" ht="39" hidden="1">
      <c r="B91" s="65" t="s">
        <v>627</v>
      </c>
      <c r="C91" s="66" t="s">
        <v>619</v>
      </c>
      <c r="D91" s="67"/>
      <c r="E91" s="67"/>
      <c r="F91" s="68"/>
      <c r="G91" s="69"/>
      <c r="H91" s="67"/>
    </row>
    <row r="92" spans="2:8" ht="52.5">
      <c r="B92" s="79" t="s">
        <v>683</v>
      </c>
      <c r="C92" s="66" t="s">
        <v>682</v>
      </c>
      <c r="D92" s="67">
        <v>291000</v>
      </c>
      <c r="E92" s="67"/>
      <c r="F92" s="68"/>
      <c r="G92" s="69"/>
      <c r="H92" s="67"/>
    </row>
    <row r="93" spans="2:8" ht="12.75">
      <c r="B93" s="79" t="s">
        <v>687</v>
      </c>
      <c r="C93" s="66" t="s">
        <v>626</v>
      </c>
      <c r="D93" s="67">
        <v>2910800</v>
      </c>
      <c r="E93" s="67"/>
      <c r="F93" s="68"/>
      <c r="G93" s="69"/>
      <c r="H93" s="67"/>
    </row>
    <row r="94" spans="2:8" ht="52.5">
      <c r="B94" s="79" t="s">
        <v>688</v>
      </c>
      <c r="C94" s="66" t="s">
        <v>689</v>
      </c>
      <c r="D94" s="67">
        <v>1000000</v>
      </c>
      <c r="E94" s="67"/>
      <c r="F94" s="68"/>
      <c r="G94" s="69"/>
      <c r="H94" s="67"/>
    </row>
    <row r="95" spans="2:8" ht="52.5">
      <c r="B95" s="79" t="s">
        <v>690</v>
      </c>
      <c r="C95" s="66" t="s">
        <v>691</v>
      </c>
      <c r="D95" s="67">
        <v>55310400</v>
      </c>
      <c r="E95" s="67"/>
      <c r="F95" s="68"/>
      <c r="G95" s="69"/>
      <c r="H95" s="67"/>
    </row>
    <row r="96" spans="2:8" ht="39">
      <c r="B96" s="79" t="s">
        <v>692</v>
      </c>
      <c r="C96" s="66" t="s">
        <v>693</v>
      </c>
      <c r="D96" s="67">
        <v>200000</v>
      </c>
      <c r="E96" s="67"/>
      <c r="F96" s="68"/>
      <c r="G96" s="69"/>
      <c r="H96" s="67"/>
    </row>
    <row r="97" spans="2:8" ht="39">
      <c r="B97" s="79" t="s">
        <v>694</v>
      </c>
      <c r="C97" s="66" t="s">
        <v>695</v>
      </c>
      <c r="D97" s="67">
        <v>200000</v>
      </c>
      <c r="E97" s="67"/>
      <c r="F97" s="68"/>
      <c r="G97" s="69"/>
      <c r="H97" s="67"/>
    </row>
    <row r="98" spans="2:8" ht="39">
      <c r="B98" s="192" t="s">
        <v>406</v>
      </c>
      <c r="C98" s="82" t="s">
        <v>412</v>
      </c>
      <c r="D98" s="67">
        <f>D99+D101</f>
        <v>233742</v>
      </c>
      <c r="E98" s="67">
        <f>E99+E101</f>
        <v>233742</v>
      </c>
      <c r="F98" s="68">
        <v>5549600</v>
      </c>
      <c r="G98" s="69">
        <v>4100853.9</v>
      </c>
      <c r="H98" s="67">
        <f>H99+H101</f>
        <v>233742</v>
      </c>
    </row>
    <row r="99" spans="2:8" ht="26.25">
      <c r="B99" s="65" t="s">
        <v>404</v>
      </c>
      <c r="C99" s="66" t="s">
        <v>278</v>
      </c>
      <c r="D99" s="67">
        <v>8900</v>
      </c>
      <c r="E99" s="67">
        <v>8900</v>
      </c>
      <c r="F99" s="68">
        <v>1478200</v>
      </c>
      <c r="G99" s="69">
        <v>1155525</v>
      </c>
      <c r="H99" s="67">
        <v>8900</v>
      </c>
    </row>
    <row r="100" spans="2:8" ht="39">
      <c r="B100" s="65" t="s">
        <v>404</v>
      </c>
      <c r="C100" s="66" t="s">
        <v>413</v>
      </c>
      <c r="D100" s="189">
        <v>8900</v>
      </c>
      <c r="E100" s="188">
        <v>8900</v>
      </c>
      <c r="F100" s="68">
        <v>1478200</v>
      </c>
      <c r="G100" s="69">
        <v>1155525</v>
      </c>
      <c r="H100" s="176">
        <v>8900</v>
      </c>
    </row>
    <row r="101" spans="2:8" ht="39">
      <c r="B101" s="65" t="s">
        <v>684</v>
      </c>
      <c r="C101" s="66" t="s">
        <v>279</v>
      </c>
      <c r="D101" s="67">
        <v>224842</v>
      </c>
      <c r="E101" s="67">
        <v>224842</v>
      </c>
      <c r="F101" s="68">
        <v>4071400</v>
      </c>
      <c r="G101" s="69">
        <v>2945328.9</v>
      </c>
      <c r="H101" s="67">
        <v>224842</v>
      </c>
    </row>
    <row r="102" spans="2:8" ht="52.5">
      <c r="B102" s="65" t="s">
        <v>405</v>
      </c>
      <c r="C102" s="66" t="s">
        <v>414</v>
      </c>
      <c r="D102" s="175">
        <v>224842</v>
      </c>
      <c r="E102" s="175">
        <v>224842</v>
      </c>
      <c r="F102" s="68">
        <v>4071400</v>
      </c>
      <c r="G102" s="69">
        <v>2945328.9</v>
      </c>
      <c r="H102" s="175">
        <v>224842</v>
      </c>
    </row>
    <row r="103" spans="2:8" ht="15.75" customHeight="1" hidden="1">
      <c r="B103" s="65" t="s">
        <v>643</v>
      </c>
      <c r="C103" s="66" t="s">
        <v>77</v>
      </c>
      <c r="D103" s="67">
        <f>D104</f>
        <v>0</v>
      </c>
      <c r="E103" s="67">
        <f>E104</f>
        <v>0</v>
      </c>
      <c r="F103" s="68"/>
      <c r="G103" s="69"/>
      <c r="H103" s="67">
        <f>H104</f>
        <v>0</v>
      </c>
    </row>
    <row r="104" spans="2:8" ht="66" hidden="1">
      <c r="B104" s="65" t="s">
        <v>641</v>
      </c>
      <c r="C104" s="66" t="s">
        <v>642</v>
      </c>
      <c r="D104" s="67">
        <f>D105</f>
        <v>0</v>
      </c>
      <c r="E104" s="67">
        <f>E105</f>
        <v>0</v>
      </c>
      <c r="F104" s="68"/>
      <c r="G104" s="69"/>
      <c r="H104" s="67">
        <f>H105</f>
        <v>0</v>
      </c>
    </row>
    <row r="105" spans="2:8" ht="66" hidden="1">
      <c r="B105" s="65" t="s">
        <v>639</v>
      </c>
      <c r="C105" s="66" t="s">
        <v>640</v>
      </c>
      <c r="D105" s="67"/>
      <c r="E105" s="67"/>
      <c r="F105" s="68"/>
      <c r="G105" s="69"/>
      <c r="H105" s="67"/>
    </row>
    <row r="106" spans="2:8" s="56" customFormat="1" ht="26.25" hidden="1">
      <c r="B106" s="62" t="s">
        <v>415</v>
      </c>
      <c r="C106" s="63" t="s">
        <v>98</v>
      </c>
      <c r="D106" s="64">
        <f>D107</f>
        <v>0</v>
      </c>
      <c r="E106" s="64">
        <f>E107</f>
        <v>0</v>
      </c>
      <c r="F106" s="60">
        <v>856225.4</v>
      </c>
      <c r="G106" s="61">
        <v>979225.4</v>
      </c>
      <c r="H106" s="64">
        <f>H107</f>
        <v>0</v>
      </c>
    </row>
    <row r="107" spans="2:8" ht="26.25" hidden="1">
      <c r="B107" s="81" t="s">
        <v>416</v>
      </c>
      <c r="C107" s="82" t="s">
        <v>417</v>
      </c>
      <c r="D107" s="67">
        <f>D108+D109</f>
        <v>0</v>
      </c>
      <c r="E107" s="67">
        <f>E108+E109</f>
        <v>0</v>
      </c>
      <c r="F107" s="68">
        <v>856225.4</v>
      </c>
      <c r="G107" s="69">
        <v>979225.4</v>
      </c>
      <c r="H107" s="67">
        <f>H108+H109</f>
        <v>0</v>
      </c>
    </row>
    <row r="108" spans="2:8" ht="92.25" hidden="1">
      <c r="B108" s="65" t="s">
        <v>418</v>
      </c>
      <c r="C108" s="66" t="s">
        <v>419</v>
      </c>
      <c r="D108" s="67"/>
      <c r="E108" s="67"/>
      <c r="F108" s="68"/>
      <c r="G108" s="69"/>
      <c r="H108" s="67"/>
    </row>
    <row r="109" spans="2:8" ht="27" hidden="1" thickBot="1">
      <c r="B109" s="65" t="s">
        <v>420</v>
      </c>
      <c r="C109" s="66" t="s">
        <v>417</v>
      </c>
      <c r="D109" s="67"/>
      <c r="E109" s="67"/>
      <c r="F109" s="68">
        <v>856225.4</v>
      </c>
      <c r="G109" s="69">
        <v>979225.4</v>
      </c>
      <c r="H109" s="67"/>
    </row>
    <row r="110" spans="2:8" ht="66" thickBot="1">
      <c r="B110" s="65" t="s">
        <v>685</v>
      </c>
      <c r="C110" s="66" t="s">
        <v>686</v>
      </c>
      <c r="D110" s="190">
        <v>67000</v>
      </c>
      <c r="E110" s="190"/>
      <c r="F110" s="191"/>
      <c r="G110" s="191"/>
      <c r="H110" s="193"/>
    </row>
    <row r="111" spans="2:8" ht="12.75">
      <c r="B111" s="83"/>
      <c r="C111" s="84" t="s">
        <v>421</v>
      </c>
      <c r="D111" s="85">
        <f>D76+D12</f>
        <v>77459442</v>
      </c>
      <c r="E111" s="85">
        <f>E76+E12</f>
        <v>17277242</v>
      </c>
      <c r="F111" s="86"/>
      <c r="G111" s="86"/>
      <c r="H111" s="85">
        <f>H76+H12</f>
        <v>17576242</v>
      </c>
    </row>
  </sheetData>
  <sheetProtection/>
  <mergeCells count="6">
    <mergeCell ref="E1:H6"/>
    <mergeCell ref="G7:K7"/>
    <mergeCell ref="B8:D8"/>
    <mergeCell ref="B9:D9"/>
    <mergeCell ref="G9:K9"/>
    <mergeCell ref="B7:D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6">
      <selection activeCell="D17" sqref="D17"/>
    </sheetView>
  </sheetViews>
  <sheetFormatPr defaultColWidth="9.125" defaultRowHeight="12.75"/>
  <cols>
    <col min="1" max="1" width="8.50390625" style="4" customWidth="1"/>
    <col min="2" max="2" width="46.00390625" style="4" customWidth="1"/>
    <col min="3" max="3" width="16.375" style="21" customWidth="1"/>
    <col min="4" max="4" width="14.50390625" style="4" customWidth="1"/>
    <col min="5" max="5" width="15.25390625" style="4" customWidth="1"/>
    <col min="6" max="16384" width="9.125" style="4" customWidth="1"/>
  </cols>
  <sheetData>
    <row r="1" spans="3:4" ht="13.5">
      <c r="C1" s="143" t="s">
        <v>346</v>
      </c>
      <c r="D1" s="143"/>
    </row>
    <row r="2" spans="3:4" ht="13.5">
      <c r="C2" s="143" t="s">
        <v>237</v>
      </c>
      <c r="D2" s="143"/>
    </row>
    <row r="3" spans="3:4" ht="16.5" customHeight="1">
      <c r="C3" s="185" t="s">
        <v>440</v>
      </c>
      <c r="D3" s="185"/>
    </row>
    <row r="4" spans="3:4" ht="13.5">
      <c r="C4" s="200" t="s">
        <v>673</v>
      </c>
      <c r="D4" s="201"/>
    </row>
    <row r="5" ht="13.5">
      <c r="C5" s="20"/>
    </row>
    <row r="7" spans="1:5" ht="13.5">
      <c r="A7" s="206" t="s">
        <v>234</v>
      </c>
      <c r="B7" s="206"/>
      <c r="C7" s="206"/>
      <c r="D7" s="201"/>
      <c r="E7" s="201"/>
    </row>
    <row r="8" spans="1:5" s="148" customFormat="1" ht="32.25" customHeight="1">
      <c r="A8" s="204" t="s">
        <v>674</v>
      </c>
      <c r="B8" s="204"/>
      <c r="C8" s="204"/>
      <c r="D8" s="205"/>
      <c r="E8" s="205"/>
    </row>
    <row r="9" spans="1:5" s="11" customFormat="1" ht="24" customHeight="1">
      <c r="A9" s="202" t="s">
        <v>509</v>
      </c>
      <c r="B9" s="202"/>
      <c r="C9" s="202"/>
      <c r="D9" s="203"/>
      <c r="E9" s="203"/>
    </row>
    <row r="10" spans="1:5" s="11" customFormat="1" ht="15" customHeight="1">
      <c r="A10" s="199" t="s">
        <v>628</v>
      </c>
      <c r="B10" s="199"/>
      <c r="C10" s="199"/>
      <c r="E10" s="12"/>
    </row>
    <row r="11" ht="13.5">
      <c r="E11" s="4" t="s">
        <v>345</v>
      </c>
    </row>
    <row r="12" spans="1:5" ht="27">
      <c r="A12" s="5"/>
      <c r="B12" s="6" t="s">
        <v>99</v>
      </c>
      <c r="C12" s="22" t="s">
        <v>611</v>
      </c>
      <c r="D12" s="22" t="s">
        <v>666</v>
      </c>
      <c r="E12" s="22" t="s">
        <v>696</v>
      </c>
    </row>
    <row r="13" spans="1:5" ht="13.5">
      <c r="A13" s="5"/>
      <c r="B13" s="7" t="s">
        <v>100</v>
      </c>
      <c r="C13" s="23"/>
      <c r="D13" s="23"/>
      <c r="E13" s="23"/>
    </row>
    <row r="14" spans="1:5" ht="19.5" customHeight="1">
      <c r="A14" s="13" t="s">
        <v>101</v>
      </c>
      <c r="B14" s="14" t="s">
        <v>652</v>
      </c>
      <c r="C14" s="24">
        <f>SUM(C15:C20)</f>
        <v>8241700</v>
      </c>
      <c r="D14" s="24">
        <f>SUM(D15:D20)</f>
        <v>7878395.34</v>
      </c>
      <c r="E14" s="24">
        <f>SUM(E15:E20)</f>
        <v>8027395.34</v>
      </c>
    </row>
    <row r="15" spans="1:5" ht="33.75" customHeight="1">
      <c r="A15" s="8" t="s">
        <v>104</v>
      </c>
      <c r="B15" s="9" t="s">
        <v>103</v>
      </c>
      <c r="C15" s="25">
        <v>1060619</v>
      </c>
      <c r="D15" s="25">
        <v>1060617.14</v>
      </c>
      <c r="E15" s="25">
        <v>1060617.14</v>
      </c>
    </row>
    <row r="16" spans="1:5" ht="52.5" customHeight="1">
      <c r="A16" s="8" t="s">
        <v>106</v>
      </c>
      <c r="B16" s="9" t="s">
        <v>105</v>
      </c>
      <c r="C16" s="25"/>
      <c r="D16" s="25"/>
      <c r="E16" s="25"/>
    </row>
    <row r="17" spans="1:5" ht="60.75" customHeight="1">
      <c r="A17" s="8" t="s">
        <v>108</v>
      </c>
      <c r="B17" s="9" t="s">
        <v>107</v>
      </c>
      <c r="C17" s="25">
        <v>3575380.96</v>
      </c>
      <c r="D17" s="25">
        <v>3575380</v>
      </c>
      <c r="E17" s="25">
        <v>3575380</v>
      </c>
    </row>
    <row r="18" spans="1:5" ht="42.75" customHeight="1">
      <c r="A18" s="8" t="s">
        <v>698</v>
      </c>
      <c r="B18" s="9" t="s">
        <v>697</v>
      </c>
      <c r="C18" s="25">
        <v>37819.04</v>
      </c>
      <c r="D18" s="25">
        <v>0</v>
      </c>
      <c r="E18" s="25">
        <v>0</v>
      </c>
    </row>
    <row r="19" spans="1:5" ht="19.5" customHeight="1">
      <c r="A19" s="8" t="s">
        <v>111</v>
      </c>
      <c r="B19" s="9" t="s">
        <v>110</v>
      </c>
      <c r="C19" s="25"/>
      <c r="D19" s="25"/>
      <c r="E19" s="25"/>
    </row>
    <row r="20" spans="1:5" ht="19.5" customHeight="1">
      <c r="A20" s="8" t="s">
        <v>113</v>
      </c>
      <c r="B20" s="9" t="s">
        <v>112</v>
      </c>
      <c r="C20" s="25">
        <v>3567881</v>
      </c>
      <c r="D20" s="25">
        <v>3242398.2</v>
      </c>
      <c r="E20" s="25">
        <v>3391398.2</v>
      </c>
    </row>
    <row r="21" spans="1:5" ht="19.5" customHeight="1">
      <c r="A21" s="13" t="s">
        <v>115</v>
      </c>
      <c r="B21" s="14" t="s">
        <v>241</v>
      </c>
      <c r="C21" s="24">
        <f>C22</f>
        <v>224842</v>
      </c>
      <c r="D21" s="24">
        <f>D22</f>
        <v>224842</v>
      </c>
      <c r="E21" s="24">
        <f>E22</f>
        <v>224842</v>
      </c>
    </row>
    <row r="22" spans="1:5" ht="19.5" customHeight="1">
      <c r="A22" s="8" t="s">
        <v>116</v>
      </c>
      <c r="B22" s="9" t="s">
        <v>114</v>
      </c>
      <c r="C22" s="106">
        <v>224842</v>
      </c>
      <c r="D22" s="106">
        <v>224842</v>
      </c>
      <c r="E22" s="106">
        <v>224842</v>
      </c>
    </row>
    <row r="23" spans="1:5" ht="30" customHeight="1">
      <c r="A23" s="13" t="s">
        <v>118</v>
      </c>
      <c r="B23" s="14" t="s">
        <v>242</v>
      </c>
      <c r="C23" s="24">
        <f>SUM(C24:C27)</f>
        <v>58900</v>
      </c>
      <c r="D23" s="24">
        <f>SUM(D24:D27)</f>
        <v>58900</v>
      </c>
      <c r="E23" s="24">
        <f>SUM(E24:E27)</f>
        <v>58900</v>
      </c>
    </row>
    <row r="24" spans="1:5" ht="19.5" customHeight="1">
      <c r="A24" s="8" t="s">
        <v>119</v>
      </c>
      <c r="B24" s="9" t="s">
        <v>117</v>
      </c>
      <c r="C24" s="106">
        <v>8900</v>
      </c>
      <c r="D24" s="106">
        <v>8900</v>
      </c>
      <c r="E24" s="106">
        <v>8900</v>
      </c>
    </row>
    <row r="25" spans="1:5" ht="44.25" customHeight="1">
      <c r="A25" s="8" t="s">
        <v>120</v>
      </c>
      <c r="B25" s="9" t="s">
        <v>243</v>
      </c>
      <c r="C25" s="25"/>
      <c r="D25" s="25"/>
      <c r="E25" s="25"/>
    </row>
    <row r="26" spans="1:5" ht="19.5" customHeight="1">
      <c r="A26" s="8" t="s">
        <v>121</v>
      </c>
      <c r="B26" s="9" t="s">
        <v>123</v>
      </c>
      <c r="C26" s="25">
        <v>50000</v>
      </c>
      <c r="D26" s="25">
        <v>50000</v>
      </c>
      <c r="E26" s="25">
        <v>50000</v>
      </c>
    </row>
    <row r="27" spans="1:5" ht="45" customHeight="1">
      <c r="A27" s="8" t="s">
        <v>122</v>
      </c>
      <c r="B27" s="9" t="s">
        <v>124</v>
      </c>
      <c r="C27" s="25"/>
      <c r="D27" s="25"/>
      <c r="E27" s="25"/>
    </row>
    <row r="28" spans="1:5" ht="19.5" customHeight="1">
      <c r="A28" s="13" t="s">
        <v>125</v>
      </c>
      <c r="B28" s="14" t="s">
        <v>244</v>
      </c>
      <c r="C28" s="24">
        <f>SUM(C29:C31)</f>
        <v>60123978.62</v>
      </c>
      <c r="D28" s="24">
        <f>SUM(D29:D31)</f>
        <v>3363578.62</v>
      </c>
      <c r="E28" s="24">
        <f>SUM(E29:E31)</f>
        <v>3413578.62</v>
      </c>
    </row>
    <row r="29" spans="1:5" ht="19.5" customHeight="1">
      <c r="A29" s="145" t="s">
        <v>644</v>
      </c>
      <c r="B29" s="146" t="s">
        <v>645</v>
      </c>
      <c r="C29" s="147"/>
      <c r="D29" s="147"/>
      <c r="E29" s="147"/>
    </row>
    <row r="30" spans="1:5" ht="19.5" customHeight="1">
      <c r="A30" s="8" t="s">
        <v>126</v>
      </c>
      <c r="B30" s="9" t="s">
        <v>245</v>
      </c>
      <c r="C30" s="112">
        <v>60023978.62</v>
      </c>
      <c r="D30" s="112">
        <v>3313578.62</v>
      </c>
      <c r="E30" s="112">
        <v>3313578.62</v>
      </c>
    </row>
    <row r="31" spans="1:5" ht="29.25" customHeight="1">
      <c r="A31" s="8" t="s">
        <v>128</v>
      </c>
      <c r="B31" s="9" t="s">
        <v>127</v>
      </c>
      <c r="C31" s="25">
        <v>100000</v>
      </c>
      <c r="D31" s="25">
        <v>50000</v>
      </c>
      <c r="E31" s="25">
        <v>100000</v>
      </c>
    </row>
    <row r="32" spans="1:5" ht="19.5" customHeight="1">
      <c r="A32" s="13" t="s">
        <v>130</v>
      </c>
      <c r="B32" s="15" t="s">
        <v>651</v>
      </c>
      <c r="C32" s="24">
        <f>SUM(C33:C35)</f>
        <v>5628496.4</v>
      </c>
      <c r="D32" s="24">
        <f>SUM(D33:D35)</f>
        <v>3100000</v>
      </c>
      <c r="E32" s="24">
        <f>SUM(E33:E35)</f>
        <v>3200000</v>
      </c>
    </row>
    <row r="33" spans="1:5" ht="19.5" customHeight="1">
      <c r="A33" s="8" t="s">
        <v>131</v>
      </c>
      <c r="B33" s="10" t="s">
        <v>129</v>
      </c>
      <c r="C33" s="25"/>
      <c r="D33" s="25"/>
      <c r="E33" s="25"/>
    </row>
    <row r="34" spans="1:5" ht="19.5" customHeight="1">
      <c r="A34" s="8" t="s">
        <v>132</v>
      </c>
      <c r="B34" s="10" t="s">
        <v>134</v>
      </c>
      <c r="C34" s="25">
        <v>2610800</v>
      </c>
      <c r="D34" s="25">
        <v>100000</v>
      </c>
      <c r="E34" s="25">
        <v>100000</v>
      </c>
    </row>
    <row r="35" spans="1:5" ht="19.5" customHeight="1">
      <c r="A35" s="8" t="s">
        <v>133</v>
      </c>
      <c r="B35" s="10" t="s">
        <v>135</v>
      </c>
      <c r="C35" s="25">
        <v>3017696.4</v>
      </c>
      <c r="D35" s="25">
        <v>3000000</v>
      </c>
      <c r="E35" s="25">
        <v>3100000</v>
      </c>
    </row>
    <row r="36" spans="1:5" ht="19.5" customHeight="1">
      <c r="A36" s="13" t="s">
        <v>136</v>
      </c>
      <c r="B36" s="15" t="s">
        <v>247</v>
      </c>
      <c r="C36" s="24">
        <f>C37</f>
        <v>0</v>
      </c>
      <c r="D36" s="24">
        <f>D37</f>
        <v>0</v>
      </c>
      <c r="E36" s="24">
        <f>E37</f>
        <v>0</v>
      </c>
    </row>
    <row r="37" spans="1:5" ht="30" customHeight="1">
      <c r="A37" s="8" t="s">
        <v>138</v>
      </c>
      <c r="B37" s="9" t="s">
        <v>137</v>
      </c>
      <c r="C37" s="25"/>
      <c r="D37" s="25"/>
      <c r="E37" s="25"/>
    </row>
    <row r="38" spans="1:5" ht="19.5" customHeight="1">
      <c r="A38" s="13" t="s">
        <v>140</v>
      </c>
      <c r="B38" s="14" t="s">
        <v>650</v>
      </c>
      <c r="C38" s="24">
        <f>SUM(C39)</f>
        <v>0</v>
      </c>
      <c r="D38" s="24">
        <f>SUM(D39)</f>
        <v>0</v>
      </c>
      <c r="E38" s="24">
        <f>SUM(E39)</f>
        <v>0</v>
      </c>
    </row>
    <row r="39" spans="1:5" ht="19.5" customHeight="1">
      <c r="A39" s="8" t="s">
        <v>141</v>
      </c>
      <c r="B39" s="9" t="s">
        <v>139</v>
      </c>
      <c r="C39" s="25"/>
      <c r="D39" s="25"/>
      <c r="E39" s="25"/>
    </row>
    <row r="40" spans="1:5" ht="19.5" customHeight="1">
      <c r="A40" s="13" t="s">
        <v>143</v>
      </c>
      <c r="B40" s="14" t="s">
        <v>249</v>
      </c>
      <c r="C40" s="24">
        <f>C41</f>
        <v>3000000</v>
      </c>
      <c r="D40" s="24">
        <f>D41</f>
        <v>2500000</v>
      </c>
      <c r="E40" s="24">
        <f>E41</f>
        <v>2500000</v>
      </c>
    </row>
    <row r="41" spans="1:5" ht="19.5" customHeight="1">
      <c r="A41" s="8" t="s">
        <v>144</v>
      </c>
      <c r="B41" s="9" t="s">
        <v>142</v>
      </c>
      <c r="C41" s="25">
        <v>3000000</v>
      </c>
      <c r="D41" s="25">
        <v>2500000</v>
      </c>
      <c r="E41" s="25">
        <v>2500000</v>
      </c>
    </row>
    <row r="42" spans="1:5" ht="19.5" customHeight="1">
      <c r="A42" s="13" t="s">
        <v>147</v>
      </c>
      <c r="B42" s="14" t="s">
        <v>251</v>
      </c>
      <c r="C42" s="24">
        <f>SUM(C43:C44)</f>
        <v>131526</v>
      </c>
      <c r="D42" s="24">
        <f>SUM(D43:D44)</f>
        <v>131526</v>
      </c>
      <c r="E42" s="24">
        <f>SUM(E43:E44)</f>
        <v>131526</v>
      </c>
    </row>
    <row r="43" spans="1:5" ht="19.5" customHeight="1">
      <c r="A43" s="8" t="s">
        <v>148</v>
      </c>
      <c r="B43" s="9" t="s">
        <v>145</v>
      </c>
      <c r="C43" s="106">
        <v>131526</v>
      </c>
      <c r="D43" s="106">
        <v>131526</v>
      </c>
      <c r="E43" s="106">
        <v>131526</v>
      </c>
    </row>
    <row r="44" spans="1:5" ht="19.5" customHeight="1">
      <c r="A44" s="8" t="s">
        <v>149</v>
      </c>
      <c r="B44" s="9" t="s">
        <v>146</v>
      </c>
      <c r="C44" s="25">
        <v>0</v>
      </c>
      <c r="D44" s="25"/>
      <c r="E44" s="187"/>
    </row>
    <row r="45" spans="1:5" ht="19.5" customHeight="1">
      <c r="A45" s="13" t="s">
        <v>151</v>
      </c>
      <c r="B45" s="14" t="s">
        <v>252</v>
      </c>
      <c r="C45" s="24">
        <f>C46</f>
        <v>50000</v>
      </c>
      <c r="D45" s="24">
        <f>D46</f>
        <v>20000</v>
      </c>
      <c r="E45" s="24">
        <f>E46</f>
        <v>20000</v>
      </c>
    </row>
    <row r="46" spans="1:5" ht="19.5" customHeight="1">
      <c r="A46" s="8" t="s">
        <v>152</v>
      </c>
      <c r="B46" s="9" t="s">
        <v>150</v>
      </c>
      <c r="C46" s="25">
        <v>50000</v>
      </c>
      <c r="D46" s="25">
        <v>20000</v>
      </c>
      <c r="E46" s="25">
        <v>20000</v>
      </c>
    </row>
    <row r="47" spans="1:5" ht="19.5" customHeight="1">
      <c r="A47" s="13" t="s">
        <v>154</v>
      </c>
      <c r="B47" s="15" t="s">
        <v>649</v>
      </c>
      <c r="C47" s="24">
        <f>C48</f>
        <v>0</v>
      </c>
      <c r="D47" s="24">
        <f>D48</f>
        <v>0</v>
      </c>
      <c r="E47" s="24">
        <f>E48</f>
        <v>0</v>
      </c>
    </row>
    <row r="48" spans="1:5" ht="19.5" customHeight="1">
      <c r="A48" s="8" t="s">
        <v>155</v>
      </c>
      <c r="B48" s="10" t="s">
        <v>153</v>
      </c>
      <c r="C48" s="25"/>
      <c r="D48" s="25"/>
      <c r="E48" s="25"/>
    </row>
    <row r="49" spans="1:5" ht="30" customHeight="1">
      <c r="A49" s="13" t="s">
        <v>156</v>
      </c>
      <c r="B49" s="14" t="s">
        <v>254</v>
      </c>
      <c r="C49" s="24">
        <f>C50</f>
        <v>0</v>
      </c>
      <c r="D49" s="24">
        <f>D50</f>
        <v>0</v>
      </c>
      <c r="E49" s="24">
        <f>E50</f>
        <v>0</v>
      </c>
    </row>
    <row r="50" spans="1:5" ht="32.25" customHeight="1">
      <c r="A50" s="8" t="s">
        <v>157</v>
      </c>
      <c r="B50" s="9" t="s">
        <v>647</v>
      </c>
      <c r="C50" s="25"/>
      <c r="D50" s="25"/>
      <c r="E50" s="25"/>
    </row>
    <row r="51" spans="1:5" ht="45.75" customHeight="1">
      <c r="A51" s="13" t="s">
        <v>158</v>
      </c>
      <c r="B51" s="14" t="s">
        <v>648</v>
      </c>
      <c r="C51" s="24">
        <f>C52</f>
        <v>0</v>
      </c>
      <c r="D51" s="24">
        <f>D52</f>
        <v>0</v>
      </c>
      <c r="E51" s="24">
        <f>E52</f>
        <v>0</v>
      </c>
    </row>
    <row r="52" spans="1:5" ht="30" customHeight="1">
      <c r="A52" s="8" t="s">
        <v>159</v>
      </c>
      <c r="B52" s="9" t="s">
        <v>646</v>
      </c>
      <c r="C52" s="25"/>
      <c r="D52" s="25"/>
      <c r="E52" s="25"/>
    </row>
    <row r="53" spans="1:5" ht="22.5" customHeight="1">
      <c r="A53" s="13"/>
      <c r="B53" s="14" t="s">
        <v>160</v>
      </c>
      <c r="C53" s="24">
        <f>C14+C21+C23+C28+C32+C36+C38+C40+C42+C45+C47+C49+C51</f>
        <v>77459443.02000001</v>
      </c>
      <c r="D53" s="24">
        <f>D14+D21+D23+D28+D32+D36+D38+D40+D42+D45+D47+D49+D51</f>
        <v>17277241.96</v>
      </c>
      <c r="E53" s="24">
        <f>E14+E21+E23+E28+E32+E36+E38+E40+E42+E45+E47+E49+E51</f>
        <v>17576241.96</v>
      </c>
    </row>
  </sheetData>
  <sheetProtection/>
  <mergeCells count="5">
    <mergeCell ref="A10:C10"/>
    <mergeCell ref="C4:D4"/>
    <mergeCell ref="A9:E9"/>
    <mergeCell ref="A8:E8"/>
    <mergeCell ref="A7:E7"/>
  </mergeCells>
  <printOptions/>
  <pageMargins left="0.89" right="0.18" top="0.31496062992125984" bottom="0.33" header="0.1574803149606299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8" sqref="C8"/>
    </sheetView>
  </sheetViews>
  <sheetFormatPr defaultColWidth="9.125" defaultRowHeight="12.75"/>
  <cols>
    <col min="1" max="1" width="24.50390625" style="1" customWidth="1"/>
    <col min="2" max="2" width="51.125" style="1" customWidth="1"/>
    <col min="3" max="3" width="30.125" style="27" customWidth="1"/>
    <col min="4" max="4" width="18.625" style="28" hidden="1" customWidth="1"/>
    <col min="5" max="5" width="18.125" style="28" hidden="1" customWidth="1"/>
    <col min="6" max="6" width="10.50390625" style="3" customWidth="1"/>
    <col min="7" max="7" width="9.125" style="3" customWidth="1"/>
    <col min="8" max="16384" width="9.125" style="1" customWidth="1"/>
  </cols>
  <sheetData>
    <row r="1" spans="2:5" ht="12.75">
      <c r="B1" s="144"/>
      <c r="C1" s="144"/>
      <c r="D1" s="144"/>
      <c r="E1" s="144"/>
    </row>
    <row r="2" spans="2:6" ht="12.75">
      <c r="B2" s="144" t="s">
        <v>629</v>
      </c>
      <c r="C2" s="144" t="s">
        <v>237</v>
      </c>
      <c r="D2" s="144"/>
      <c r="E2" s="144"/>
      <c r="F2" s="144"/>
    </row>
    <row r="3" spans="3:6" ht="21.75" customHeight="1">
      <c r="C3" s="207" t="s">
        <v>667</v>
      </c>
      <c r="D3" s="207"/>
      <c r="E3" s="207"/>
      <c r="F3" s="207"/>
    </row>
    <row r="4" spans="3:5" ht="12.75">
      <c r="C4" s="144" t="s">
        <v>668</v>
      </c>
      <c r="D4" s="144"/>
      <c r="E4" s="144"/>
    </row>
    <row r="5" ht="18">
      <c r="B5" s="17"/>
    </row>
    <row r="6" ht="18">
      <c r="B6" s="18" t="s">
        <v>239</v>
      </c>
    </row>
    <row r="7" ht="18">
      <c r="B7" s="18" t="s">
        <v>669</v>
      </c>
    </row>
    <row r="8" ht="18">
      <c r="B8" s="18" t="s">
        <v>670</v>
      </c>
    </row>
    <row r="10" ht="12.75">
      <c r="E10" s="29" t="s">
        <v>235</v>
      </c>
    </row>
    <row r="11" spans="1:5" ht="40.5">
      <c r="A11" s="2" t="s">
        <v>162</v>
      </c>
      <c r="B11" s="16" t="s">
        <v>161</v>
      </c>
      <c r="C11" s="30"/>
      <c r="D11" s="31" t="s">
        <v>97</v>
      </c>
      <c r="E11" s="31" t="s">
        <v>233</v>
      </c>
    </row>
    <row r="12" spans="1:5" ht="19.5" customHeight="1">
      <c r="A12" s="32" t="s">
        <v>164</v>
      </c>
      <c r="B12" s="33" t="s">
        <v>163</v>
      </c>
      <c r="C12" s="34"/>
      <c r="D12" s="34">
        <f>D13+D30+D19+D25</f>
        <v>0</v>
      </c>
      <c r="E12" s="34">
        <f>E13+E30+E19+E25</f>
        <v>0</v>
      </c>
    </row>
    <row r="13" spans="1:5" ht="31.5" customHeight="1">
      <c r="A13" s="35" t="s">
        <v>165</v>
      </c>
      <c r="B13" s="36" t="s">
        <v>299</v>
      </c>
      <c r="C13" s="37">
        <f>ABS(C14)-ABS(C19)-ABS(C25)</f>
        <v>0</v>
      </c>
      <c r="D13" s="37">
        <f>ABS(D14)-ABS(D19)-ABS(D25)</f>
        <v>0</v>
      </c>
      <c r="E13" s="37">
        <f>ABS(E14)-ABS(E19)-ABS(E25)</f>
        <v>0</v>
      </c>
    </row>
    <row r="14" spans="1:5" ht="31.5" customHeight="1">
      <c r="A14" s="35" t="s">
        <v>167</v>
      </c>
      <c r="B14" s="36" t="s">
        <v>166</v>
      </c>
      <c r="C14" s="37">
        <f>C16-ABS(C18)</f>
        <v>0</v>
      </c>
      <c r="D14" s="37">
        <f>D16-ABS(D18)</f>
        <v>0</v>
      </c>
      <c r="E14" s="37">
        <f>E16-ABS(E18)</f>
        <v>0</v>
      </c>
    </row>
    <row r="15" spans="1:5" ht="33.75" customHeight="1">
      <c r="A15" s="32" t="s">
        <v>169</v>
      </c>
      <c r="B15" s="33" t="s">
        <v>168</v>
      </c>
      <c r="C15" s="34">
        <f>C16</f>
        <v>0</v>
      </c>
      <c r="D15" s="34">
        <f>D16</f>
        <v>0</v>
      </c>
      <c r="E15" s="34">
        <f>E16</f>
        <v>0</v>
      </c>
    </row>
    <row r="16" spans="1:5" ht="48" customHeight="1">
      <c r="A16" s="32" t="s">
        <v>170</v>
      </c>
      <c r="B16" s="33" t="s">
        <v>289</v>
      </c>
      <c r="C16" s="34"/>
      <c r="D16" s="38"/>
      <c r="E16" s="38"/>
    </row>
    <row r="17" spans="1:5" ht="35.25" customHeight="1">
      <c r="A17" s="32" t="s">
        <v>172</v>
      </c>
      <c r="B17" s="33" t="s">
        <v>171</v>
      </c>
      <c r="C17" s="34">
        <f>C18</f>
        <v>0</v>
      </c>
      <c r="D17" s="34">
        <f>D18</f>
        <v>0</v>
      </c>
      <c r="E17" s="34">
        <f>E18</f>
        <v>0</v>
      </c>
    </row>
    <row r="18" spans="1:5" ht="46.5" customHeight="1">
      <c r="A18" s="32" t="s">
        <v>173</v>
      </c>
      <c r="B18" s="33" t="s">
        <v>290</v>
      </c>
      <c r="C18" s="34"/>
      <c r="D18" s="38"/>
      <c r="E18" s="38"/>
    </row>
    <row r="19" spans="1:5" ht="33.75" customHeight="1">
      <c r="A19" s="35" t="s">
        <v>175</v>
      </c>
      <c r="B19" s="36" t="s">
        <v>174</v>
      </c>
      <c r="C19" s="37">
        <f>C22-ABS(C24)</f>
        <v>0</v>
      </c>
      <c r="D19" s="39"/>
      <c r="E19" s="39"/>
    </row>
    <row r="20" spans="1:5" ht="45" customHeight="1">
      <c r="A20" s="40" t="s">
        <v>177</v>
      </c>
      <c r="B20" s="41" t="s">
        <v>176</v>
      </c>
      <c r="C20" s="42">
        <f>C21-ABS(C23)</f>
        <v>0</v>
      </c>
      <c r="D20" s="42">
        <f>D21-ABS(D23)</f>
        <v>0</v>
      </c>
      <c r="E20" s="42">
        <f>E21-ABS(E23)</f>
        <v>0</v>
      </c>
    </row>
    <row r="21" spans="1:5" ht="45" customHeight="1">
      <c r="A21" s="40" t="s">
        <v>281</v>
      </c>
      <c r="B21" s="33" t="s">
        <v>291</v>
      </c>
      <c r="C21" s="34">
        <f>C22</f>
        <v>0</v>
      </c>
      <c r="D21" s="34">
        <f>D22</f>
        <v>0</v>
      </c>
      <c r="E21" s="34">
        <f>E22</f>
        <v>0</v>
      </c>
    </row>
    <row r="22" spans="1:5" ht="50.25" customHeight="1">
      <c r="A22" s="40" t="s">
        <v>178</v>
      </c>
      <c r="B22" s="33" t="s">
        <v>292</v>
      </c>
      <c r="C22" s="34"/>
      <c r="D22" s="38"/>
      <c r="E22" s="38"/>
    </row>
    <row r="23" spans="1:5" ht="49.5" customHeight="1">
      <c r="A23" s="40" t="s">
        <v>280</v>
      </c>
      <c r="B23" s="33" t="s">
        <v>293</v>
      </c>
      <c r="C23" s="34">
        <f>C24</f>
        <v>0</v>
      </c>
      <c r="D23" s="34">
        <f>D24</f>
        <v>0</v>
      </c>
      <c r="E23" s="34">
        <f>E24</f>
        <v>0</v>
      </c>
    </row>
    <row r="24" spans="1:5" ht="48.75" customHeight="1">
      <c r="A24" s="40" t="s">
        <v>179</v>
      </c>
      <c r="B24" s="33" t="s">
        <v>294</v>
      </c>
      <c r="C24" s="34"/>
      <c r="D24" s="38"/>
      <c r="E24" s="38"/>
    </row>
    <row r="25" spans="1:5" ht="30.75" customHeight="1">
      <c r="A25" s="35" t="s">
        <v>181</v>
      </c>
      <c r="B25" s="36" t="s">
        <v>180</v>
      </c>
      <c r="C25" s="37">
        <f>ABS(C27)-ABS(C29)</f>
        <v>0</v>
      </c>
      <c r="D25" s="37">
        <f>ABS(D27)-D29</f>
        <v>0</v>
      </c>
      <c r="E25" s="37">
        <f>ABS(E27)-E29</f>
        <v>0</v>
      </c>
    </row>
    <row r="26" spans="1:5" ht="31.5" customHeight="1">
      <c r="A26" s="40" t="s">
        <v>183</v>
      </c>
      <c r="B26" s="41" t="s">
        <v>182</v>
      </c>
      <c r="C26" s="34">
        <f>C27</f>
        <v>0</v>
      </c>
      <c r="D26" s="34">
        <f>D27</f>
        <v>0</v>
      </c>
      <c r="E26" s="34">
        <f>E27</f>
        <v>0</v>
      </c>
    </row>
    <row r="27" spans="1:5" ht="94.5" customHeight="1">
      <c r="A27" s="40" t="s">
        <v>184</v>
      </c>
      <c r="B27" s="33" t="s">
        <v>295</v>
      </c>
      <c r="C27" s="34"/>
      <c r="D27" s="38"/>
      <c r="E27" s="38"/>
    </row>
    <row r="28" spans="1:5" ht="35.25" customHeight="1">
      <c r="A28" s="40" t="s">
        <v>186</v>
      </c>
      <c r="B28" s="33" t="s">
        <v>185</v>
      </c>
      <c r="C28" s="34">
        <f>C29</f>
        <v>0</v>
      </c>
      <c r="D28" s="34">
        <f>D29</f>
        <v>0</v>
      </c>
      <c r="E28" s="34">
        <f>E29</f>
        <v>0</v>
      </c>
    </row>
    <row r="29" spans="1:5" ht="51" customHeight="1">
      <c r="A29" s="40" t="s">
        <v>187</v>
      </c>
      <c r="B29" s="33" t="s">
        <v>296</v>
      </c>
      <c r="C29" s="34"/>
      <c r="D29" s="38"/>
      <c r="E29" s="38"/>
    </row>
    <row r="30" spans="1:5" ht="27" customHeight="1">
      <c r="A30" s="35" t="s">
        <v>165</v>
      </c>
      <c r="B30" s="36" t="s">
        <v>188</v>
      </c>
      <c r="C30" s="37"/>
      <c r="D30" s="37">
        <f>D35-ABS(D31)</f>
        <v>0</v>
      </c>
      <c r="E30" s="37">
        <f>E35-ABS(E31)</f>
        <v>0</v>
      </c>
    </row>
    <row r="31" spans="1:5" ht="36.75" customHeight="1">
      <c r="A31" s="40" t="s">
        <v>190</v>
      </c>
      <c r="B31" s="41" t="s">
        <v>189</v>
      </c>
      <c r="C31" s="34"/>
      <c r="D31" s="34">
        <f aca="true" t="shared" si="0" ref="D31:E33">D32</f>
        <v>0</v>
      </c>
      <c r="E31" s="34">
        <f t="shared" si="0"/>
        <v>0</v>
      </c>
    </row>
    <row r="32" spans="1:5" ht="27" customHeight="1">
      <c r="A32" s="40" t="s">
        <v>192</v>
      </c>
      <c r="B32" s="41" t="s">
        <v>191</v>
      </c>
      <c r="C32" s="34"/>
      <c r="D32" s="34">
        <f t="shared" si="0"/>
        <v>0</v>
      </c>
      <c r="E32" s="34">
        <f t="shared" si="0"/>
        <v>0</v>
      </c>
    </row>
    <row r="33" spans="1:5" ht="33" customHeight="1">
      <c r="A33" s="40" t="s">
        <v>194</v>
      </c>
      <c r="B33" s="41" t="s">
        <v>193</v>
      </c>
      <c r="C33" s="34"/>
      <c r="D33" s="34">
        <f t="shared" si="0"/>
        <v>0</v>
      </c>
      <c r="E33" s="34">
        <f t="shared" si="0"/>
        <v>0</v>
      </c>
    </row>
    <row r="34" spans="1:5" ht="36.75" customHeight="1">
      <c r="A34" s="40" t="s">
        <v>195</v>
      </c>
      <c r="B34" s="33" t="s">
        <v>297</v>
      </c>
      <c r="C34" s="34"/>
      <c r="D34" s="34">
        <f>'[1]доходы'!D140*(-1)+D16+D22+D28</f>
        <v>0</v>
      </c>
      <c r="E34" s="34">
        <f>'[1]доходы'!E140*(-1)+E16+E22+E28</f>
        <v>0</v>
      </c>
    </row>
    <row r="35" spans="1:5" ht="27" customHeight="1">
      <c r="A35" s="40" t="s">
        <v>197</v>
      </c>
      <c r="B35" s="41" t="s">
        <v>196</v>
      </c>
      <c r="C35" s="34"/>
      <c r="D35" s="34">
        <f aca="true" t="shared" si="1" ref="D35:E37">D36</f>
        <v>0</v>
      </c>
      <c r="E35" s="34">
        <f t="shared" si="1"/>
        <v>0</v>
      </c>
    </row>
    <row r="36" spans="1:5" ht="27" customHeight="1">
      <c r="A36" s="32" t="s">
        <v>199</v>
      </c>
      <c r="B36" s="33" t="s">
        <v>198</v>
      </c>
      <c r="C36" s="34"/>
      <c r="D36" s="34">
        <f t="shared" si="1"/>
        <v>0</v>
      </c>
      <c r="E36" s="34">
        <f t="shared" si="1"/>
        <v>0</v>
      </c>
    </row>
    <row r="37" spans="1:5" ht="34.5" customHeight="1">
      <c r="A37" s="40" t="s">
        <v>201</v>
      </c>
      <c r="B37" s="41" t="s">
        <v>200</v>
      </c>
      <c r="C37" s="34"/>
      <c r="D37" s="34">
        <f t="shared" si="1"/>
        <v>0</v>
      </c>
      <c r="E37" s="34">
        <f t="shared" si="1"/>
        <v>0</v>
      </c>
    </row>
    <row r="38" spans="1:5" ht="31.5" customHeight="1">
      <c r="A38" s="40" t="s">
        <v>202</v>
      </c>
      <c r="B38" s="41" t="s">
        <v>298</v>
      </c>
      <c r="C38" s="34"/>
      <c r="D38" s="34">
        <f>'[1]функц. расходы'!D55+D18+D27</f>
        <v>0</v>
      </c>
      <c r="E38" s="34">
        <f>'[1]функц. расходы'!E55+E18+E27</f>
        <v>0</v>
      </c>
    </row>
  </sheetData>
  <sheetProtection/>
  <mergeCells count="1">
    <mergeCell ref="C3:F3"/>
  </mergeCells>
  <printOptions/>
  <pageMargins left="0.5511811023622047" right="0.1968503937007874" top="0.4330708661417323" bottom="0.3937007874015748" header="0.35433070866141736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0"/>
  <sheetViews>
    <sheetView view="pageBreakPreview" zoomScale="110" zoomScaleNormal="120" zoomScaleSheetLayoutView="110" zoomScalePageLayoutView="0" workbookViewId="0" topLeftCell="B340">
      <selection activeCell="H252" sqref="H252:L340"/>
    </sheetView>
  </sheetViews>
  <sheetFormatPr defaultColWidth="9.125" defaultRowHeight="12.75" outlineLevelRow="1"/>
  <cols>
    <col min="1" max="1" width="1.875" style="93" hidden="1" customWidth="1"/>
    <col min="2" max="2" width="46.00390625" style="88" customWidth="1"/>
    <col min="3" max="3" width="9.125" style="89" customWidth="1"/>
    <col min="4" max="4" width="7.125" style="90" customWidth="1"/>
    <col min="5" max="5" width="6.50390625" style="90" customWidth="1"/>
    <col min="6" max="6" width="12.375" style="91" customWidth="1"/>
    <col min="7" max="7" width="5.50390625" style="19" customWidth="1"/>
    <col min="8" max="8" width="12.50390625" style="89" customWidth="1"/>
    <col min="9" max="9" width="15.875" style="89" hidden="1" customWidth="1"/>
    <col min="10" max="10" width="0.2421875" style="89" hidden="1" customWidth="1"/>
    <col min="11" max="11" width="10.75390625" style="93" customWidth="1"/>
    <col min="12" max="12" width="13.50390625" style="93" customWidth="1"/>
    <col min="13" max="16384" width="9.125" style="93" customWidth="1"/>
  </cols>
  <sheetData>
    <row r="1" spans="6:10" ht="12.75">
      <c r="F1" s="209" t="s">
        <v>369</v>
      </c>
      <c r="G1" s="209"/>
      <c r="H1" s="209"/>
      <c r="I1" s="92"/>
      <c r="J1" s="92"/>
    </row>
    <row r="2" spans="6:10" ht="12.75">
      <c r="F2" s="209" t="s">
        <v>237</v>
      </c>
      <c r="G2" s="209"/>
      <c r="H2" s="209"/>
      <c r="I2" s="92"/>
      <c r="J2" s="92"/>
    </row>
    <row r="3" spans="6:10" ht="24.75" customHeight="1">
      <c r="F3" s="211" t="s">
        <v>440</v>
      </c>
      <c r="G3" s="211"/>
      <c r="H3" s="211"/>
      <c r="I3" s="92"/>
      <c r="J3" s="92"/>
    </row>
    <row r="4" spans="6:10" ht="12.75">
      <c r="F4" s="212" t="s">
        <v>422</v>
      </c>
      <c r="G4" s="212"/>
      <c r="H4" s="212"/>
      <c r="I4" s="92"/>
      <c r="J4" s="92"/>
    </row>
    <row r="5" spans="6:10" ht="12.75">
      <c r="F5" s="209" t="s">
        <v>410</v>
      </c>
      <c r="G5" s="209"/>
      <c r="H5" s="209"/>
      <c r="I5" s="26"/>
      <c r="J5" s="26"/>
    </row>
    <row r="7" ht="12.75">
      <c r="C7" s="89" t="s">
        <v>259</v>
      </c>
    </row>
    <row r="8" spans="2:7" ht="12.75">
      <c r="B8" s="210" t="s">
        <v>411</v>
      </c>
      <c r="C8" s="210"/>
      <c r="D8" s="210"/>
      <c r="E8" s="210"/>
      <c r="F8" s="210"/>
      <c r="G8" s="210"/>
    </row>
    <row r="9" spans="2:7" ht="12.75">
      <c r="B9" s="208" t="s">
        <v>347</v>
      </c>
      <c r="C9" s="208"/>
      <c r="D9" s="208"/>
      <c r="E9" s="208"/>
      <c r="F9" s="208"/>
      <c r="G9" s="208"/>
    </row>
    <row r="10" ht="13.5" thickBot="1">
      <c r="J10" s="89" t="s">
        <v>235</v>
      </c>
    </row>
    <row r="11" spans="2:12" ht="13.5" thickBot="1">
      <c r="B11" s="169" t="s">
        <v>96</v>
      </c>
      <c r="C11" s="170" t="s">
        <v>203</v>
      </c>
      <c r="D11" s="171" t="s">
        <v>204</v>
      </c>
      <c r="E11" s="172" t="s">
        <v>205</v>
      </c>
      <c r="F11" s="173" t="s">
        <v>206</v>
      </c>
      <c r="G11" s="172" t="s">
        <v>207</v>
      </c>
      <c r="H11" s="170">
        <v>2017</v>
      </c>
      <c r="I11" s="163" t="s">
        <v>233</v>
      </c>
      <c r="J11" s="94" t="s">
        <v>434</v>
      </c>
      <c r="K11" s="170">
        <v>2018</v>
      </c>
      <c r="L11" s="170">
        <v>2019</v>
      </c>
    </row>
    <row r="12" spans="2:12" ht="12.75">
      <c r="B12" s="164" t="s">
        <v>102</v>
      </c>
      <c r="C12" s="105" t="s">
        <v>368</v>
      </c>
      <c r="D12" s="165" t="s">
        <v>208</v>
      </c>
      <c r="E12" s="165" t="s">
        <v>269</v>
      </c>
      <c r="F12" s="166"/>
      <c r="G12" s="167"/>
      <c r="H12" s="168">
        <f>H13+H17+H25+H30+H34+H38</f>
        <v>0</v>
      </c>
      <c r="I12" s="100" t="e">
        <f>I13+I17+I25+I30+I34+I38</f>
        <v>#REF!</v>
      </c>
      <c r="J12" s="100" t="e">
        <f>J13+J17+J25+J30+J34+J38</f>
        <v>#REF!</v>
      </c>
      <c r="K12" s="168">
        <f>K13+K17+K25+K30+K34+K38</f>
        <v>0</v>
      </c>
      <c r="L12" s="168">
        <f>L13+L17+L25+L30+L34+L38</f>
        <v>0</v>
      </c>
    </row>
    <row r="13" spans="2:12" ht="39">
      <c r="B13" s="95" t="s">
        <v>232</v>
      </c>
      <c r="C13" s="105" t="s">
        <v>368</v>
      </c>
      <c r="D13" s="97" t="s">
        <v>208</v>
      </c>
      <c r="E13" s="97" t="s">
        <v>209</v>
      </c>
      <c r="F13" s="98"/>
      <c r="G13" s="99"/>
      <c r="H13" s="100">
        <f>H15</f>
        <v>0</v>
      </c>
      <c r="I13" s="100">
        <f>I15</f>
        <v>0</v>
      </c>
      <c r="J13" s="100">
        <f>J15</f>
        <v>0</v>
      </c>
      <c r="K13" s="100">
        <f>K15</f>
        <v>0</v>
      </c>
      <c r="L13" s="100">
        <f>L15</f>
        <v>0</v>
      </c>
    </row>
    <row r="14" spans="2:12" ht="12.75">
      <c r="B14" s="95" t="s">
        <v>654</v>
      </c>
      <c r="C14" s="105" t="s">
        <v>368</v>
      </c>
      <c r="D14" s="97" t="s">
        <v>208</v>
      </c>
      <c r="E14" s="97" t="s">
        <v>209</v>
      </c>
      <c r="F14" s="186" t="s">
        <v>655</v>
      </c>
      <c r="G14" s="99"/>
      <c r="H14" s="100">
        <f>H15</f>
        <v>0</v>
      </c>
      <c r="I14" s="100"/>
      <c r="J14" s="100"/>
      <c r="K14" s="100">
        <f>K15</f>
        <v>0</v>
      </c>
      <c r="L14" s="100">
        <f>L15</f>
        <v>0</v>
      </c>
    </row>
    <row r="15" spans="2:12" ht="26.25">
      <c r="B15" s="101" t="s">
        <v>423</v>
      </c>
      <c r="C15" s="102" t="s">
        <v>368</v>
      </c>
      <c r="D15" s="103" t="s">
        <v>208</v>
      </c>
      <c r="E15" s="103" t="s">
        <v>209</v>
      </c>
      <c r="F15" s="104" t="s">
        <v>424</v>
      </c>
      <c r="G15" s="105"/>
      <c r="H15" s="106">
        <f>H16</f>
        <v>0</v>
      </c>
      <c r="I15" s="106">
        <f>I16</f>
        <v>0</v>
      </c>
      <c r="J15" s="106">
        <f>J16</f>
        <v>0</v>
      </c>
      <c r="K15" s="106">
        <f>K16</f>
        <v>0</v>
      </c>
      <c r="L15" s="106">
        <f>L16</f>
        <v>0</v>
      </c>
    </row>
    <row r="16" spans="2:12" ht="26.25">
      <c r="B16" s="101" t="s">
        <v>283</v>
      </c>
      <c r="C16" s="105" t="s">
        <v>368</v>
      </c>
      <c r="D16" s="103" t="s">
        <v>208</v>
      </c>
      <c r="E16" s="103" t="s">
        <v>209</v>
      </c>
      <c r="F16" s="103" t="s">
        <v>424</v>
      </c>
      <c r="G16" s="105" t="s">
        <v>282</v>
      </c>
      <c r="H16" s="107"/>
      <c r="I16" s="107"/>
      <c r="J16" s="107"/>
      <c r="K16" s="107"/>
      <c r="L16" s="107"/>
    </row>
    <row r="17" spans="2:12" ht="52.5" hidden="1" outlineLevel="1">
      <c r="B17" s="108" t="s">
        <v>240</v>
      </c>
      <c r="C17" s="96"/>
      <c r="D17" s="97" t="s">
        <v>208</v>
      </c>
      <c r="E17" s="97" t="s">
        <v>213</v>
      </c>
      <c r="F17" s="98"/>
      <c r="G17" s="99"/>
      <c r="H17" s="100">
        <f>H19+H22</f>
        <v>0</v>
      </c>
      <c r="I17" s="100">
        <f>I19+I22</f>
        <v>0</v>
      </c>
      <c r="J17" s="100">
        <f>J19+J22</f>
        <v>0</v>
      </c>
      <c r="K17" s="100">
        <f>K19+K22</f>
        <v>0</v>
      </c>
      <c r="L17" s="100">
        <f>L19+L22</f>
        <v>0</v>
      </c>
    </row>
    <row r="18" spans="2:12" ht="12.75" hidden="1" outlineLevel="1">
      <c r="B18" s="95" t="s">
        <v>654</v>
      </c>
      <c r="C18" s="96"/>
      <c r="D18" s="97" t="s">
        <v>208</v>
      </c>
      <c r="E18" s="97" t="s">
        <v>213</v>
      </c>
      <c r="F18" s="149" t="s">
        <v>655</v>
      </c>
      <c r="G18" s="99"/>
      <c r="H18" s="100">
        <f>H19+H22</f>
        <v>0</v>
      </c>
      <c r="I18" s="100"/>
      <c r="J18" s="100"/>
      <c r="K18" s="100">
        <f>K19+K22</f>
        <v>0</v>
      </c>
      <c r="L18" s="100">
        <f>L19+L22</f>
        <v>0</v>
      </c>
    </row>
    <row r="19" spans="2:12" ht="12.75" hidden="1" outlineLevel="1">
      <c r="B19" s="101" t="s">
        <v>425</v>
      </c>
      <c r="C19" s="102" t="s">
        <v>368</v>
      </c>
      <c r="D19" s="103" t="s">
        <v>208</v>
      </c>
      <c r="E19" s="103" t="s">
        <v>213</v>
      </c>
      <c r="F19" s="104" t="s">
        <v>426</v>
      </c>
      <c r="G19" s="105"/>
      <c r="H19" s="106">
        <f>H20+H21</f>
        <v>0</v>
      </c>
      <c r="I19" s="106">
        <f>I20+I21</f>
        <v>0</v>
      </c>
      <c r="J19" s="106">
        <f>J20+J21</f>
        <v>0</v>
      </c>
      <c r="K19" s="106">
        <f>K20+K21</f>
        <v>0</v>
      </c>
      <c r="L19" s="106">
        <f>L20+L21</f>
        <v>0</v>
      </c>
    </row>
    <row r="20" spans="2:12" ht="26.25" hidden="1" outlineLevel="1">
      <c r="B20" s="101" t="s">
        <v>283</v>
      </c>
      <c r="C20" s="105" t="s">
        <v>368</v>
      </c>
      <c r="D20" s="103" t="s">
        <v>208</v>
      </c>
      <c r="E20" s="103" t="s">
        <v>213</v>
      </c>
      <c r="F20" s="103" t="s">
        <v>426</v>
      </c>
      <c r="G20" s="105" t="s">
        <v>282</v>
      </c>
      <c r="H20" s="107"/>
      <c r="I20" s="107"/>
      <c r="J20" s="107"/>
      <c r="K20" s="107"/>
      <c r="L20" s="107"/>
    </row>
    <row r="21" spans="2:12" ht="26.25" hidden="1" outlineLevel="1">
      <c r="B21" s="101" t="s">
        <v>284</v>
      </c>
      <c r="C21" s="105" t="s">
        <v>368</v>
      </c>
      <c r="D21" s="103" t="s">
        <v>208</v>
      </c>
      <c r="E21" s="103" t="s">
        <v>213</v>
      </c>
      <c r="F21" s="103" t="s">
        <v>426</v>
      </c>
      <c r="G21" s="105" t="s">
        <v>285</v>
      </c>
      <c r="H21" s="107"/>
      <c r="I21" s="107"/>
      <c r="J21" s="107"/>
      <c r="K21" s="107"/>
      <c r="L21" s="107"/>
    </row>
    <row r="22" spans="2:12" ht="26.25" hidden="1" outlineLevel="1">
      <c r="B22" s="101" t="s">
        <v>427</v>
      </c>
      <c r="C22" s="102" t="s">
        <v>368</v>
      </c>
      <c r="D22" s="103" t="s">
        <v>208</v>
      </c>
      <c r="E22" s="103" t="s">
        <v>213</v>
      </c>
      <c r="F22" s="104" t="s">
        <v>653</v>
      </c>
      <c r="G22" s="105"/>
      <c r="H22" s="106">
        <f>H23+H24</f>
        <v>0</v>
      </c>
      <c r="I22" s="106">
        <f>I23+I24</f>
        <v>0</v>
      </c>
      <c r="J22" s="106">
        <f>J23+J24</f>
        <v>0</v>
      </c>
      <c r="K22" s="106">
        <f>K23+K24</f>
        <v>0</v>
      </c>
      <c r="L22" s="106">
        <f>L23+L24</f>
        <v>0</v>
      </c>
    </row>
    <row r="23" spans="2:12" ht="26.25" hidden="1" outlineLevel="1">
      <c r="B23" s="101" t="s">
        <v>283</v>
      </c>
      <c r="C23" s="105" t="s">
        <v>368</v>
      </c>
      <c r="D23" s="103" t="s">
        <v>208</v>
      </c>
      <c r="E23" s="103" t="s">
        <v>213</v>
      </c>
      <c r="F23" s="104" t="s">
        <v>653</v>
      </c>
      <c r="G23" s="105" t="s">
        <v>282</v>
      </c>
      <c r="H23" s="107"/>
      <c r="I23" s="107"/>
      <c r="J23" s="107"/>
      <c r="K23" s="107"/>
      <c r="L23" s="107"/>
    </row>
    <row r="24" spans="2:12" ht="26.25" hidden="1" outlineLevel="1">
      <c r="B24" s="101" t="s">
        <v>284</v>
      </c>
      <c r="C24" s="105" t="s">
        <v>368</v>
      </c>
      <c r="D24" s="103" t="s">
        <v>208</v>
      </c>
      <c r="E24" s="103" t="s">
        <v>213</v>
      </c>
      <c r="F24" s="104" t="s">
        <v>653</v>
      </c>
      <c r="G24" s="105" t="s">
        <v>285</v>
      </c>
      <c r="H24" s="107"/>
      <c r="I24" s="107"/>
      <c r="J24" s="107"/>
      <c r="K24" s="107"/>
      <c r="L24" s="107"/>
    </row>
    <row r="25" spans="2:12" ht="52.5" collapsed="1">
      <c r="B25" s="95" t="s">
        <v>107</v>
      </c>
      <c r="C25" s="105" t="s">
        <v>368</v>
      </c>
      <c r="D25" s="97" t="s">
        <v>208</v>
      </c>
      <c r="E25" s="97" t="s">
        <v>210</v>
      </c>
      <c r="F25" s="98"/>
      <c r="G25" s="99"/>
      <c r="H25" s="100">
        <f>H27</f>
        <v>0</v>
      </c>
      <c r="I25" s="100">
        <f>I27</f>
        <v>0</v>
      </c>
      <c r="J25" s="100">
        <f>J27</f>
        <v>0</v>
      </c>
      <c r="K25" s="100">
        <f>K27</f>
        <v>0</v>
      </c>
      <c r="L25" s="100">
        <f>L27</f>
        <v>0</v>
      </c>
    </row>
    <row r="26" spans="2:12" ht="12.75">
      <c r="B26" s="95" t="s">
        <v>654</v>
      </c>
      <c r="C26" s="105" t="s">
        <v>368</v>
      </c>
      <c r="D26" s="97" t="s">
        <v>208</v>
      </c>
      <c r="E26" s="97" t="s">
        <v>210</v>
      </c>
      <c r="F26" s="149" t="s">
        <v>655</v>
      </c>
      <c r="G26" s="99"/>
      <c r="H26" s="100">
        <f>H27</f>
        <v>0</v>
      </c>
      <c r="I26" s="100"/>
      <c r="J26" s="100"/>
      <c r="K26" s="100">
        <f>K27</f>
        <v>0</v>
      </c>
      <c r="L26" s="100">
        <f>L27</f>
        <v>0</v>
      </c>
    </row>
    <row r="27" spans="2:12" ht="26.25">
      <c r="B27" s="101" t="s">
        <v>428</v>
      </c>
      <c r="C27" s="102" t="s">
        <v>368</v>
      </c>
      <c r="D27" s="103" t="s">
        <v>208</v>
      </c>
      <c r="E27" s="103" t="s">
        <v>210</v>
      </c>
      <c r="F27" s="104" t="s">
        <v>429</v>
      </c>
      <c r="G27" s="105"/>
      <c r="H27" s="106">
        <f>SUM(H28:H29)</f>
        <v>0</v>
      </c>
      <c r="I27" s="106">
        <f>SUM(I28:I29)</f>
        <v>0</v>
      </c>
      <c r="J27" s="106">
        <f>SUM(J28:J29)</f>
        <v>0</v>
      </c>
      <c r="K27" s="106">
        <f>SUM(K28:K29)</f>
        <v>0</v>
      </c>
      <c r="L27" s="106">
        <f>SUM(L28:L29)</f>
        <v>0</v>
      </c>
    </row>
    <row r="28" spans="2:12" ht="26.25">
      <c r="B28" s="101" t="s">
        <v>283</v>
      </c>
      <c r="C28" s="105" t="s">
        <v>368</v>
      </c>
      <c r="D28" s="103" t="s">
        <v>208</v>
      </c>
      <c r="E28" s="103" t="s">
        <v>210</v>
      </c>
      <c r="F28" s="103" t="s">
        <v>429</v>
      </c>
      <c r="G28" s="105" t="s">
        <v>282</v>
      </c>
      <c r="H28" s="107"/>
      <c r="I28" s="107"/>
      <c r="J28" s="107"/>
      <c r="K28" s="107"/>
      <c r="L28" s="107"/>
    </row>
    <row r="29" spans="2:12" ht="26.25">
      <c r="B29" s="101" t="s">
        <v>284</v>
      </c>
      <c r="C29" s="105" t="s">
        <v>368</v>
      </c>
      <c r="D29" s="103" t="s">
        <v>208</v>
      </c>
      <c r="E29" s="103" t="s">
        <v>210</v>
      </c>
      <c r="F29" s="103" t="s">
        <v>429</v>
      </c>
      <c r="G29" s="105" t="s">
        <v>285</v>
      </c>
      <c r="H29" s="107"/>
      <c r="I29" s="107"/>
      <c r="J29" s="107"/>
      <c r="K29" s="107"/>
      <c r="L29" s="107"/>
    </row>
    <row r="30" spans="2:12" ht="26.25" hidden="1" outlineLevel="1">
      <c r="B30" s="95" t="s">
        <v>109</v>
      </c>
      <c r="C30" s="96"/>
      <c r="D30" s="97" t="s">
        <v>208</v>
      </c>
      <c r="E30" s="97" t="s">
        <v>212</v>
      </c>
      <c r="F30" s="98"/>
      <c r="G30" s="99"/>
      <c r="H30" s="100">
        <f>H32</f>
        <v>0</v>
      </c>
      <c r="I30" s="100">
        <f>I32</f>
        <v>0</v>
      </c>
      <c r="J30" s="100">
        <f>J32</f>
        <v>0</v>
      </c>
      <c r="K30" s="100">
        <f>K32</f>
        <v>0</v>
      </c>
      <c r="L30" s="100">
        <f>L32</f>
        <v>0</v>
      </c>
    </row>
    <row r="31" spans="2:12" ht="12.75" hidden="1" outlineLevel="1">
      <c r="B31" s="95" t="s">
        <v>654</v>
      </c>
      <c r="C31" s="96"/>
      <c r="D31" s="97" t="s">
        <v>208</v>
      </c>
      <c r="E31" s="97" t="s">
        <v>212</v>
      </c>
      <c r="F31" s="149" t="s">
        <v>655</v>
      </c>
      <c r="G31" s="99"/>
      <c r="H31" s="100">
        <f>H32</f>
        <v>0</v>
      </c>
      <c r="I31" s="100"/>
      <c r="J31" s="100"/>
      <c r="K31" s="100">
        <f>K32</f>
        <v>0</v>
      </c>
      <c r="L31" s="100">
        <f>L32</f>
        <v>0</v>
      </c>
    </row>
    <row r="32" spans="2:12" ht="29.25" customHeight="1" hidden="1" outlineLevel="1">
      <c r="B32" s="101" t="s">
        <v>432</v>
      </c>
      <c r="C32" s="102"/>
      <c r="D32" s="103" t="s">
        <v>208</v>
      </c>
      <c r="E32" s="103" t="s">
        <v>212</v>
      </c>
      <c r="F32" s="104" t="s">
        <v>433</v>
      </c>
      <c r="G32" s="105"/>
      <c r="H32" s="106">
        <f>H33</f>
        <v>0</v>
      </c>
      <c r="I32" s="106">
        <f>I33</f>
        <v>0</v>
      </c>
      <c r="J32" s="106">
        <f>J33</f>
        <v>0</v>
      </c>
      <c r="K32" s="106">
        <f>K33</f>
        <v>0</v>
      </c>
      <c r="L32" s="106">
        <f>L33</f>
        <v>0</v>
      </c>
    </row>
    <row r="33" spans="2:12" ht="26.25" hidden="1" outlineLevel="1">
      <c r="B33" s="101" t="s">
        <v>284</v>
      </c>
      <c r="C33" s="105"/>
      <c r="D33" s="103" t="s">
        <v>208</v>
      </c>
      <c r="E33" s="103" t="s">
        <v>212</v>
      </c>
      <c r="F33" s="103" t="s">
        <v>433</v>
      </c>
      <c r="G33" s="105" t="s">
        <v>285</v>
      </c>
      <c r="H33" s="107"/>
      <c r="I33" s="107"/>
      <c r="J33" s="107"/>
      <c r="K33" s="107"/>
      <c r="L33" s="107"/>
    </row>
    <row r="34" spans="2:12" ht="12.75" hidden="1" outlineLevel="1">
      <c r="B34" s="95" t="s">
        <v>110</v>
      </c>
      <c r="C34" s="96"/>
      <c r="D34" s="97" t="s">
        <v>208</v>
      </c>
      <c r="E34" s="97" t="s">
        <v>214</v>
      </c>
      <c r="F34" s="98"/>
      <c r="G34" s="99"/>
      <c r="H34" s="100">
        <f>H36</f>
        <v>0</v>
      </c>
      <c r="I34" s="100">
        <f>I36</f>
        <v>0</v>
      </c>
      <c r="J34" s="100">
        <f>J36</f>
        <v>0</v>
      </c>
      <c r="K34" s="100">
        <f>K36</f>
        <v>0</v>
      </c>
      <c r="L34" s="100">
        <f>L36</f>
        <v>0</v>
      </c>
    </row>
    <row r="35" spans="2:12" ht="12.75" hidden="1" outlineLevel="1">
      <c r="B35" s="95" t="s">
        <v>654</v>
      </c>
      <c r="C35" s="96"/>
      <c r="D35" s="97" t="s">
        <v>208</v>
      </c>
      <c r="E35" s="97" t="s">
        <v>214</v>
      </c>
      <c r="F35" s="149" t="s">
        <v>655</v>
      </c>
      <c r="G35" s="99"/>
      <c r="H35" s="100">
        <f>H36</f>
        <v>0</v>
      </c>
      <c r="I35" s="100"/>
      <c r="J35" s="100"/>
      <c r="K35" s="100">
        <f>K36</f>
        <v>0</v>
      </c>
      <c r="L35" s="100">
        <f>L36</f>
        <v>0</v>
      </c>
    </row>
    <row r="36" spans="2:12" ht="18.75" customHeight="1" hidden="1" outlineLevel="1">
      <c r="B36" s="101" t="s">
        <v>438</v>
      </c>
      <c r="C36" s="102"/>
      <c r="D36" s="103" t="s">
        <v>208</v>
      </c>
      <c r="E36" s="103" t="s">
        <v>214</v>
      </c>
      <c r="F36" s="104" t="s">
        <v>439</v>
      </c>
      <c r="G36" s="105"/>
      <c r="H36" s="106">
        <f>H37</f>
        <v>0</v>
      </c>
      <c r="I36" s="106">
        <f>I37</f>
        <v>0</v>
      </c>
      <c r="J36" s="106">
        <f>J37</f>
        <v>0</v>
      </c>
      <c r="K36" s="106">
        <f>K37</f>
        <v>0</v>
      </c>
      <c r="L36" s="106">
        <f>L37</f>
        <v>0</v>
      </c>
    </row>
    <row r="37" spans="2:12" ht="12.75" hidden="1" outlineLevel="1">
      <c r="B37" s="101" t="s">
        <v>257</v>
      </c>
      <c r="C37" s="105"/>
      <c r="D37" s="103" t="s">
        <v>208</v>
      </c>
      <c r="E37" s="103" t="s">
        <v>214</v>
      </c>
      <c r="F37" s="103" t="s">
        <v>439</v>
      </c>
      <c r="G37" s="105" t="s">
        <v>215</v>
      </c>
      <c r="H37" s="107"/>
      <c r="I37" s="107"/>
      <c r="J37" s="107"/>
      <c r="K37" s="107"/>
      <c r="L37" s="107"/>
    </row>
    <row r="38" spans="2:12" ht="12.75" collapsed="1">
      <c r="B38" s="95" t="s">
        <v>112</v>
      </c>
      <c r="C38" s="105" t="s">
        <v>368</v>
      </c>
      <c r="D38" s="97" t="s">
        <v>208</v>
      </c>
      <c r="E38" s="97" t="s">
        <v>211</v>
      </c>
      <c r="F38" s="98"/>
      <c r="G38" s="99"/>
      <c r="H38" s="100">
        <f>H40+H44+H46+H48+H51+H55</f>
        <v>0</v>
      </c>
      <c r="I38" s="100" t="e">
        <f>I40+I44+I46+I48+I51+I55</f>
        <v>#REF!</v>
      </c>
      <c r="J38" s="100" t="e">
        <f>J40+J44+J46+J48+J51+J55</f>
        <v>#REF!</v>
      </c>
      <c r="K38" s="100">
        <f>K40+K44+K46+K48+K51+K55</f>
        <v>0</v>
      </c>
      <c r="L38" s="100">
        <f>L40+L44+L46+L48+L51+L55</f>
        <v>0</v>
      </c>
    </row>
    <row r="39" spans="2:12" ht="12.75">
      <c r="B39" s="95" t="s">
        <v>654</v>
      </c>
      <c r="C39" s="105" t="s">
        <v>368</v>
      </c>
      <c r="D39" s="97" t="s">
        <v>208</v>
      </c>
      <c r="E39" s="97" t="s">
        <v>211</v>
      </c>
      <c r="F39" s="149" t="s">
        <v>655</v>
      </c>
      <c r="G39" s="99"/>
      <c r="H39" s="100">
        <f>H40+H44+H46+H48+H51</f>
        <v>0</v>
      </c>
      <c r="I39" s="100"/>
      <c r="J39" s="100"/>
      <c r="K39" s="100">
        <f>K40+K44+K46+K48+K51</f>
        <v>0</v>
      </c>
      <c r="L39" s="100">
        <f>L40+L44+L46+L48+L51</f>
        <v>0</v>
      </c>
    </row>
    <row r="40" spans="1:12" ht="39">
      <c r="A40" s="110"/>
      <c r="B40" s="101" t="s">
        <v>442</v>
      </c>
      <c r="C40" s="105" t="s">
        <v>368</v>
      </c>
      <c r="D40" s="103" t="s">
        <v>208</v>
      </c>
      <c r="E40" s="103" t="s">
        <v>211</v>
      </c>
      <c r="F40" s="104" t="s">
        <v>443</v>
      </c>
      <c r="G40" s="105"/>
      <c r="H40" s="106">
        <f>H41+H42+H43</f>
        <v>0</v>
      </c>
      <c r="I40" s="106">
        <f>I41+I42+I43</f>
        <v>0</v>
      </c>
      <c r="J40" s="106">
        <f>J41+J42+J43</f>
        <v>0</v>
      </c>
      <c r="K40" s="106">
        <f>K41+K42+K43</f>
        <v>0</v>
      </c>
      <c r="L40" s="106">
        <f>L41+L42+L43</f>
        <v>0</v>
      </c>
    </row>
    <row r="41" spans="1:12" ht="12.75">
      <c r="A41" s="110"/>
      <c r="B41" s="101" t="s">
        <v>444</v>
      </c>
      <c r="C41" s="105" t="s">
        <v>368</v>
      </c>
      <c r="D41" s="103" t="s">
        <v>208</v>
      </c>
      <c r="E41" s="103" t="s">
        <v>211</v>
      </c>
      <c r="F41" s="103" t="s">
        <v>443</v>
      </c>
      <c r="G41" s="105" t="s">
        <v>445</v>
      </c>
      <c r="H41" s="107"/>
      <c r="I41" s="107"/>
      <c r="J41" s="107"/>
      <c r="K41" s="107"/>
      <c r="L41" s="107"/>
    </row>
    <row r="42" spans="1:12" ht="26.25">
      <c r="A42" s="110"/>
      <c r="B42" s="101" t="s">
        <v>284</v>
      </c>
      <c r="C42" s="105" t="s">
        <v>368</v>
      </c>
      <c r="D42" s="103" t="s">
        <v>208</v>
      </c>
      <c r="E42" s="103" t="s">
        <v>211</v>
      </c>
      <c r="F42" s="103" t="s">
        <v>443</v>
      </c>
      <c r="G42" s="105" t="s">
        <v>285</v>
      </c>
      <c r="H42" s="107"/>
      <c r="I42" s="107"/>
      <c r="J42" s="107"/>
      <c r="K42" s="107"/>
      <c r="L42" s="107"/>
    </row>
    <row r="43" spans="1:12" ht="12.75">
      <c r="A43" s="110"/>
      <c r="B43" s="101" t="s">
        <v>262</v>
      </c>
      <c r="C43" s="105"/>
      <c r="D43" s="103" t="s">
        <v>208</v>
      </c>
      <c r="E43" s="103" t="s">
        <v>211</v>
      </c>
      <c r="F43" s="103" t="s">
        <v>443</v>
      </c>
      <c r="G43" s="105" t="s">
        <v>437</v>
      </c>
      <c r="H43" s="107"/>
      <c r="I43" s="107"/>
      <c r="J43" s="107"/>
      <c r="K43" s="107"/>
      <c r="L43" s="107"/>
    </row>
    <row r="44" spans="1:12" ht="39" hidden="1" outlineLevel="1">
      <c r="A44" s="110"/>
      <c r="B44" s="101" t="s">
        <v>260</v>
      </c>
      <c r="C44" s="102"/>
      <c r="D44" s="103" t="s">
        <v>208</v>
      </c>
      <c r="E44" s="103" t="s">
        <v>211</v>
      </c>
      <c r="F44" s="104" t="s">
        <v>446</v>
      </c>
      <c r="G44" s="105"/>
      <c r="H44" s="106">
        <f>H45</f>
        <v>0</v>
      </c>
      <c r="I44" s="106">
        <f>I45</f>
        <v>0</v>
      </c>
      <c r="J44" s="106">
        <f>J45</f>
        <v>0</v>
      </c>
      <c r="K44" s="106">
        <f>K45</f>
        <v>0</v>
      </c>
      <c r="L44" s="106">
        <f>L45</f>
        <v>0</v>
      </c>
    </row>
    <row r="45" spans="1:12" ht="26.25" hidden="1" outlineLevel="1">
      <c r="A45" s="110"/>
      <c r="B45" s="101" t="s">
        <v>284</v>
      </c>
      <c r="C45" s="105"/>
      <c r="D45" s="103" t="s">
        <v>208</v>
      </c>
      <c r="E45" s="103" t="s">
        <v>211</v>
      </c>
      <c r="F45" s="103" t="s">
        <v>446</v>
      </c>
      <c r="G45" s="105" t="s">
        <v>285</v>
      </c>
      <c r="H45" s="107"/>
      <c r="I45" s="107"/>
      <c r="J45" s="107"/>
      <c r="K45" s="107"/>
      <c r="L45" s="107"/>
    </row>
    <row r="46" spans="1:12" ht="12.75" collapsed="1">
      <c r="A46" s="110"/>
      <c r="B46" s="101" t="s">
        <v>261</v>
      </c>
      <c r="C46" s="105" t="s">
        <v>368</v>
      </c>
      <c r="D46" s="103" t="s">
        <v>208</v>
      </c>
      <c r="E46" s="103" t="s">
        <v>211</v>
      </c>
      <c r="F46" s="104" t="s">
        <v>447</v>
      </c>
      <c r="G46" s="105"/>
      <c r="H46" s="106"/>
      <c r="I46" s="106">
        <f>I47</f>
        <v>0</v>
      </c>
      <c r="J46" s="106">
        <f>J47</f>
        <v>0</v>
      </c>
      <c r="K46" s="106"/>
      <c r="L46" s="106"/>
    </row>
    <row r="47" spans="1:12" ht="12.75">
      <c r="A47" s="110"/>
      <c r="B47" s="101" t="s">
        <v>262</v>
      </c>
      <c r="C47" s="105" t="s">
        <v>368</v>
      </c>
      <c r="D47" s="103" t="s">
        <v>208</v>
      </c>
      <c r="E47" s="103" t="s">
        <v>211</v>
      </c>
      <c r="F47" s="103" t="s">
        <v>447</v>
      </c>
      <c r="G47" s="105" t="s">
        <v>437</v>
      </c>
      <c r="H47" s="107"/>
      <c r="I47" s="107"/>
      <c r="J47" s="107"/>
      <c r="K47" s="107"/>
      <c r="L47" s="107"/>
    </row>
    <row r="48" spans="1:12" ht="12.75" hidden="1" outlineLevel="1">
      <c r="A48" s="110"/>
      <c r="B48" s="101" t="s">
        <v>262</v>
      </c>
      <c r="C48" s="105" t="s">
        <v>368</v>
      </c>
      <c r="D48" s="103" t="s">
        <v>208</v>
      </c>
      <c r="E48" s="103" t="s">
        <v>211</v>
      </c>
      <c r="F48" s="104" t="s">
        <v>448</v>
      </c>
      <c r="G48" s="105"/>
      <c r="H48" s="106">
        <f>H49+H50</f>
        <v>0</v>
      </c>
      <c r="I48" s="106">
        <f>I49+I50</f>
        <v>0</v>
      </c>
      <c r="J48" s="106">
        <f>J49+J50</f>
        <v>0</v>
      </c>
      <c r="K48" s="106">
        <f>K49+K50</f>
        <v>0</v>
      </c>
      <c r="L48" s="106">
        <f>L49+L50</f>
        <v>0</v>
      </c>
    </row>
    <row r="49" spans="1:12" ht="12.75" hidden="1" outlineLevel="1">
      <c r="A49" s="110"/>
      <c r="B49" s="109" t="s">
        <v>431</v>
      </c>
      <c r="C49" s="105" t="s">
        <v>368</v>
      </c>
      <c r="D49" s="103" t="s">
        <v>208</v>
      </c>
      <c r="E49" s="103" t="s">
        <v>211</v>
      </c>
      <c r="F49" s="103" t="s">
        <v>448</v>
      </c>
      <c r="G49" s="105" t="s">
        <v>436</v>
      </c>
      <c r="H49" s="107"/>
      <c r="I49" s="107"/>
      <c r="J49" s="107"/>
      <c r="K49" s="107"/>
      <c r="L49" s="107"/>
    </row>
    <row r="50" spans="1:12" ht="12.75" hidden="1" outlineLevel="1">
      <c r="A50" s="110"/>
      <c r="B50" s="101" t="s">
        <v>262</v>
      </c>
      <c r="C50" s="105" t="s">
        <v>368</v>
      </c>
      <c r="D50" s="103" t="s">
        <v>208</v>
      </c>
      <c r="E50" s="103" t="s">
        <v>211</v>
      </c>
      <c r="F50" s="103" t="s">
        <v>448</v>
      </c>
      <c r="G50" s="105" t="s">
        <v>437</v>
      </c>
      <c r="H50" s="107"/>
      <c r="I50" s="107"/>
      <c r="J50" s="107"/>
      <c r="K50" s="107"/>
      <c r="L50" s="107"/>
    </row>
    <row r="51" spans="1:12" ht="18" customHeight="1" hidden="1" outlineLevel="1">
      <c r="A51" s="110"/>
      <c r="B51" s="101" t="s">
        <v>449</v>
      </c>
      <c r="C51" s="102"/>
      <c r="D51" s="103" t="s">
        <v>208</v>
      </c>
      <c r="E51" s="103" t="s">
        <v>211</v>
      </c>
      <c r="F51" s="104" t="s">
        <v>450</v>
      </c>
      <c r="G51" s="105"/>
      <c r="H51" s="106">
        <f>H52+H53+H54</f>
        <v>0</v>
      </c>
      <c r="I51" s="106">
        <f>I52+I53+I54</f>
        <v>0</v>
      </c>
      <c r="J51" s="106">
        <f>J52+J53+J54</f>
        <v>0</v>
      </c>
      <c r="K51" s="106">
        <f>K52+K53+K54</f>
        <v>0</v>
      </c>
      <c r="L51" s="106">
        <f>L52+L53+L54</f>
        <v>0</v>
      </c>
    </row>
    <row r="52" spans="1:12" ht="26.25" hidden="1" outlineLevel="1">
      <c r="A52" s="110"/>
      <c r="B52" s="101" t="s">
        <v>284</v>
      </c>
      <c r="C52" s="105"/>
      <c r="D52" s="103" t="s">
        <v>208</v>
      </c>
      <c r="E52" s="103" t="s">
        <v>211</v>
      </c>
      <c r="F52" s="103" t="s">
        <v>450</v>
      </c>
      <c r="G52" s="105" t="s">
        <v>285</v>
      </c>
      <c r="H52" s="107"/>
      <c r="I52" s="107"/>
      <c r="J52" s="107"/>
      <c r="K52" s="107"/>
      <c r="L52" s="107"/>
    </row>
    <row r="53" spans="1:12" ht="12.75" hidden="1" outlineLevel="1">
      <c r="A53" s="110"/>
      <c r="B53" s="109" t="s">
        <v>431</v>
      </c>
      <c r="C53" s="105"/>
      <c r="D53" s="103" t="s">
        <v>208</v>
      </c>
      <c r="E53" s="103" t="s">
        <v>211</v>
      </c>
      <c r="F53" s="103" t="s">
        <v>450</v>
      </c>
      <c r="G53" s="105" t="s">
        <v>436</v>
      </c>
      <c r="H53" s="107"/>
      <c r="I53" s="107"/>
      <c r="J53" s="107"/>
      <c r="K53" s="107"/>
      <c r="L53" s="107"/>
    </row>
    <row r="54" spans="1:12" ht="12.75" hidden="1" outlineLevel="1">
      <c r="A54" s="110"/>
      <c r="B54" s="101" t="s">
        <v>262</v>
      </c>
      <c r="C54" s="105"/>
      <c r="D54" s="103" t="s">
        <v>208</v>
      </c>
      <c r="E54" s="103" t="s">
        <v>211</v>
      </c>
      <c r="F54" s="103" t="s">
        <v>450</v>
      </c>
      <c r="G54" s="105" t="s">
        <v>437</v>
      </c>
      <c r="H54" s="107"/>
      <c r="I54" s="107"/>
      <c r="J54" s="107"/>
      <c r="K54" s="107"/>
      <c r="L54" s="107"/>
    </row>
    <row r="55" spans="1:12" ht="66" hidden="1" outlineLevel="1">
      <c r="A55" s="110"/>
      <c r="B55" s="111" t="s">
        <v>451</v>
      </c>
      <c r="C55" s="112"/>
      <c r="D55" s="113" t="s">
        <v>208</v>
      </c>
      <c r="E55" s="113" t="s">
        <v>211</v>
      </c>
      <c r="F55" s="114" t="s">
        <v>452</v>
      </c>
      <c r="G55" s="115"/>
      <c r="H55" s="112">
        <f>H56</f>
        <v>0</v>
      </c>
      <c r="I55" s="112" t="e">
        <f>I56</f>
        <v>#REF!</v>
      </c>
      <c r="J55" s="112" t="e">
        <f>J56</f>
        <v>#REF!</v>
      </c>
      <c r="K55" s="112">
        <f>K56</f>
        <v>0</v>
      </c>
      <c r="L55" s="112">
        <f>L56</f>
        <v>0</v>
      </c>
    </row>
    <row r="56" spans="2:12" ht="26.25" hidden="1" outlineLevel="1">
      <c r="B56" s="111" t="s">
        <v>453</v>
      </c>
      <c r="C56" s="116"/>
      <c r="D56" s="113" t="s">
        <v>208</v>
      </c>
      <c r="E56" s="113" t="s">
        <v>211</v>
      </c>
      <c r="F56" s="114" t="s">
        <v>454</v>
      </c>
      <c r="G56" s="115"/>
      <c r="H56" s="112">
        <f>H57</f>
        <v>0</v>
      </c>
      <c r="I56" s="112" t="e">
        <f>I57+#REF!</f>
        <v>#REF!</v>
      </c>
      <c r="J56" s="112" t="e">
        <f>J57+#REF!</f>
        <v>#REF!</v>
      </c>
      <c r="K56" s="112">
        <f>K57</f>
        <v>0</v>
      </c>
      <c r="L56" s="112">
        <f>L57</f>
        <v>0</v>
      </c>
    </row>
    <row r="57" spans="2:12" ht="39" hidden="1" outlineLevel="1">
      <c r="B57" s="111" t="s">
        <v>455</v>
      </c>
      <c r="C57" s="112"/>
      <c r="D57" s="103" t="s">
        <v>208</v>
      </c>
      <c r="E57" s="103" t="s">
        <v>211</v>
      </c>
      <c r="F57" s="104" t="s">
        <v>456</v>
      </c>
      <c r="G57" s="115"/>
      <c r="H57" s="112">
        <f aca="true" t="shared" si="0" ref="H57:L58">H58</f>
        <v>0</v>
      </c>
      <c r="I57" s="112">
        <f t="shared" si="0"/>
        <v>0</v>
      </c>
      <c r="J57" s="112">
        <f t="shared" si="0"/>
        <v>0</v>
      </c>
      <c r="K57" s="112">
        <f t="shared" si="0"/>
        <v>0</v>
      </c>
      <c r="L57" s="112">
        <f t="shared" si="0"/>
        <v>0</v>
      </c>
    </row>
    <row r="58" spans="2:12" ht="39" hidden="1" outlineLevel="1">
      <c r="B58" s="101" t="s">
        <v>457</v>
      </c>
      <c r="C58" s="106"/>
      <c r="D58" s="103" t="s">
        <v>208</v>
      </c>
      <c r="E58" s="103" t="s">
        <v>211</v>
      </c>
      <c r="F58" s="104" t="s">
        <v>458</v>
      </c>
      <c r="G58" s="105"/>
      <c r="H58" s="106">
        <f t="shared" si="0"/>
        <v>0</v>
      </c>
      <c r="I58" s="106">
        <f t="shared" si="0"/>
        <v>0</v>
      </c>
      <c r="J58" s="106">
        <f t="shared" si="0"/>
        <v>0</v>
      </c>
      <c r="K58" s="106">
        <f t="shared" si="0"/>
        <v>0</v>
      </c>
      <c r="L58" s="106">
        <f t="shared" si="0"/>
        <v>0</v>
      </c>
    </row>
    <row r="59" spans="2:12" s="117" customFormat="1" ht="26.25" hidden="1" outlineLevel="1">
      <c r="B59" s="111" t="s">
        <v>284</v>
      </c>
      <c r="C59" s="118"/>
      <c r="D59" s="113" t="s">
        <v>208</v>
      </c>
      <c r="E59" s="113" t="s">
        <v>211</v>
      </c>
      <c r="F59" s="113" t="s">
        <v>458</v>
      </c>
      <c r="G59" s="115" t="s">
        <v>285</v>
      </c>
      <c r="H59" s="118"/>
      <c r="I59" s="118"/>
      <c r="J59" s="118"/>
      <c r="K59" s="118"/>
      <c r="L59" s="118"/>
    </row>
    <row r="60" spans="1:12" ht="12.75" collapsed="1">
      <c r="A60" s="110"/>
      <c r="B60" s="95" t="s">
        <v>241</v>
      </c>
      <c r="C60" s="105" t="s">
        <v>368</v>
      </c>
      <c r="D60" s="97" t="s">
        <v>209</v>
      </c>
      <c r="E60" s="97" t="s">
        <v>269</v>
      </c>
      <c r="F60" s="98"/>
      <c r="G60" s="99"/>
      <c r="H60" s="100"/>
      <c r="I60" s="100">
        <f>I61</f>
        <v>0</v>
      </c>
      <c r="J60" s="100">
        <f>J61</f>
        <v>0</v>
      </c>
      <c r="K60" s="100">
        <f>K61</f>
        <v>0</v>
      </c>
      <c r="L60" s="100">
        <f>L61</f>
        <v>0</v>
      </c>
    </row>
    <row r="61" spans="1:12" ht="12.75">
      <c r="A61" s="110"/>
      <c r="B61" s="95" t="s">
        <v>114</v>
      </c>
      <c r="C61" s="105" t="s">
        <v>368</v>
      </c>
      <c r="D61" s="97" t="s">
        <v>209</v>
      </c>
      <c r="E61" s="97" t="s">
        <v>213</v>
      </c>
      <c r="F61" s="98"/>
      <c r="G61" s="99"/>
      <c r="H61" s="100"/>
      <c r="I61" s="100">
        <f>I63</f>
        <v>0</v>
      </c>
      <c r="J61" s="100">
        <f>J63</f>
        <v>0</v>
      </c>
      <c r="K61" s="100">
        <f>K63</f>
        <v>0</v>
      </c>
      <c r="L61" s="100">
        <f>L63</f>
        <v>0</v>
      </c>
    </row>
    <row r="62" spans="1:12" ht="12.75">
      <c r="A62" s="110"/>
      <c r="B62" s="95" t="s">
        <v>654</v>
      </c>
      <c r="C62" s="105" t="s">
        <v>368</v>
      </c>
      <c r="D62" s="97" t="s">
        <v>209</v>
      </c>
      <c r="E62" s="97" t="s">
        <v>213</v>
      </c>
      <c r="F62" s="149" t="s">
        <v>655</v>
      </c>
      <c r="G62" s="99"/>
      <c r="H62" s="100"/>
      <c r="I62" s="100"/>
      <c r="J62" s="100"/>
      <c r="K62" s="100">
        <f>K63</f>
        <v>0</v>
      </c>
      <c r="L62" s="100">
        <f>L63</f>
        <v>0</v>
      </c>
    </row>
    <row r="63" spans="1:12" ht="26.25">
      <c r="A63" s="110"/>
      <c r="B63" s="101" t="s">
        <v>463</v>
      </c>
      <c r="C63" s="105" t="s">
        <v>368</v>
      </c>
      <c r="D63" s="103" t="s">
        <v>209</v>
      </c>
      <c r="E63" s="103" t="s">
        <v>213</v>
      </c>
      <c r="F63" s="104" t="s">
        <v>464</v>
      </c>
      <c r="G63" s="105"/>
      <c r="H63" s="106"/>
      <c r="I63" s="106">
        <f>I64+I65</f>
        <v>0</v>
      </c>
      <c r="J63" s="106">
        <f>J64+J65</f>
        <v>0</v>
      </c>
      <c r="K63" s="106"/>
      <c r="L63" s="106"/>
    </row>
    <row r="64" spans="1:12" ht="26.25">
      <c r="A64" s="110"/>
      <c r="B64" s="101" t="s">
        <v>283</v>
      </c>
      <c r="C64" s="105" t="s">
        <v>368</v>
      </c>
      <c r="D64" s="103" t="s">
        <v>209</v>
      </c>
      <c r="E64" s="103" t="s">
        <v>213</v>
      </c>
      <c r="F64" s="103" t="s">
        <v>464</v>
      </c>
      <c r="G64" s="105" t="s">
        <v>282</v>
      </c>
      <c r="H64" s="107"/>
      <c r="I64" s="107"/>
      <c r="J64" s="107"/>
      <c r="K64" s="107"/>
      <c r="L64" s="107"/>
    </row>
    <row r="65" spans="1:12" ht="26.25">
      <c r="A65" s="110"/>
      <c r="B65" s="101" t="s">
        <v>284</v>
      </c>
      <c r="C65" s="105" t="s">
        <v>368</v>
      </c>
      <c r="D65" s="103" t="s">
        <v>209</v>
      </c>
      <c r="E65" s="103" t="s">
        <v>213</v>
      </c>
      <c r="F65" s="103" t="s">
        <v>464</v>
      </c>
      <c r="G65" s="105" t="s">
        <v>285</v>
      </c>
      <c r="H65" s="107"/>
      <c r="I65" s="107"/>
      <c r="J65" s="107"/>
      <c r="K65" s="107"/>
      <c r="L65" s="107"/>
    </row>
    <row r="66" spans="1:12" ht="26.25">
      <c r="A66" s="110"/>
      <c r="B66" s="95" t="s">
        <v>242</v>
      </c>
      <c r="C66" s="105" t="s">
        <v>368</v>
      </c>
      <c r="D66" s="97" t="s">
        <v>213</v>
      </c>
      <c r="E66" s="97" t="s">
        <v>269</v>
      </c>
      <c r="F66" s="98"/>
      <c r="G66" s="99"/>
      <c r="H66" s="100"/>
      <c r="I66" s="100"/>
      <c r="J66" s="100"/>
      <c r="K66" s="100"/>
      <c r="L66" s="100"/>
    </row>
    <row r="67" spans="1:12" ht="12.75">
      <c r="A67" s="110"/>
      <c r="B67" s="95" t="s">
        <v>117</v>
      </c>
      <c r="C67" s="105" t="s">
        <v>368</v>
      </c>
      <c r="D67" s="97" t="s">
        <v>213</v>
      </c>
      <c r="E67" s="97" t="s">
        <v>210</v>
      </c>
      <c r="F67" s="98"/>
      <c r="G67" s="99"/>
      <c r="H67" s="100"/>
      <c r="I67" s="100"/>
      <c r="J67" s="100"/>
      <c r="K67" s="100"/>
      <c r="L67" s="100"/>
    </row>
    <row r="68" spans="1:12" ht="12.75">
      <c r="A68" s="110"/>
      <c r="B68" s="95" t="s">
        <v>654</v>
      </c>
      <c r="C68" s="105" t="s">
        <v>368</v>
      </c>
      <c r="D68" s="97" t="s">
        <v>213</v>
      </c>
      <c r="E68" s="97" t="s">
        <v>210</v>
      </c>
      <c r="F68" s="149" t="s">
        <v>655</v>
      </c>
      <c r="G68" s="99"/>
      <c r="H68" s="100"/>
      <c r="I68" s="100"/>
      <c r="J68" s="100"/>
      <c r="K68" s="100"/>
      <c r="L68" s="100"/>
    </row>
    <row r="69" spans="1:12" ht="92.25">
      <c r="A69" s="110"/>
      <c r="B69" s="155" t="s">
        <v>67</v>
      </c>
      <c r="C69" s="105" t="s">
        <v>368</v>
      </c>
      <c r="D69" s="103" t="s">
        <v>213</v>
      </c>
      <c r="E69" s="103" t="s">
        <v>210</v>
      </c>
      <c r="F69" s="104" t="s">
        <v>465</v>
      </c>
      <c r="G69" s="105"/>
      <c r="H69" s="106"/>
      <c r="I69" s="106"/>
      <c r="J69" s="106"/>
      <c r="K69" s="106"/>
      <c r="L69" s="106"/>
    </row>
    <row r="70" spans="1:12" ht="26.25">
      <c r="A70" s="110"/>
      <c r="B70" s="101" t="s">
        <v>283</v>
      </c>
      <c r="C70" s="107"/>
      <c r="D70" s="103" t="s">
        <v>213</v>
      </c>
      <c r="E70" s="103" t="s">
        <v>210</v>
      </c>
      <c r="F70" s="103" t="s">
        <v>465</v>
      </c>
      <c r="G70" s="105" t="s">
        <v>282</v>
      </c>
      <c r="H70" s="107"/>
      <c r="I70" s="107"/>
      <c r="J70" s="107"/>
      <c r="K70" s="107"/>
      <c r="L70" s="107"/>
    </row>
    <row r="71" spans="1:12" ht="26.25">
      <c r="A71" s="110"/>
      <c r="B71" s="101" t="s">
        <v>284</v>
      </c>
      <c r="C71" s="105" t="s">
        <v>368</v>
      </c>
      <c r="D71" s="103" t="s">
        <v>213</v>
      </c>
      <c r="E71" s="103" t="s">
        <v>210</v>
      </c>
      <c r="F71" s="103" t="s">
        <v>465</v>
      </c>
      <c r="G71" s="105" t="s">
        <v>285</v>
      </c>
      <c r="H71" s="107"/>
      <c r="I71" s="107"/>
      <c r="J71" s="107"/>
      <c r="K71" s="107"/>
      <c r="L71" s="107"/>
    </row>
    <row r="72" spans="1:12" ht="39" hidden="1" outlineLevel="1">
      <c r="A72" s="110"/>
      <c r="B72" s="95" t="s">
        <v>243</v>
      </c>
      <c r="C72" s="100"/>
      <c r="D72" s="97" t="s">
        <v>213</v>
      </c>
      <c r="E72" s="97" t="s">
        <v>216</v>
      </c>
      <c r="F72" s="98"/>
      <c r="G72" s="99"/>
      <c r="H72" s="100"/>
      <c r="I72" s="100"/>
      <c r="J72" s="100"/>
      <c r="K72" s="100"/>
      <c r="L72" s="100"/>
    </row>
    <row r="73" spans="1:12" ht="12.75" hidden="1" outlineLevel="1">
      <c r="A73" s="110"/>
      <c r="B73" s="95" t="s">
        <v>654</v>
      </c>
      <c r="C73" s="96"/>
      <c r="D73" s="97" t="s">
        <v>213</v>
      </c>
      <c r="E73" s="97" t="s">
        <v>216</v>
      </c>
      <c r="F73" s="149" t="s">
        <v>655</v>
      </c>
      <c r="G73" s="99"/>
      <c r="H73" s="100"/>
      <c r="I73" s="100"/>
      <c r="J73" s="100"/>
      <c r="K73" s="100"/>
      <c r="L73" s="100"/>
    </row>
    <row r="74" spans="1:12" ht="26.25" hidden="1" outlineLevel="1">
      <c r="A74" s="110"/>
      <c r="B74" s="101" t="s">
        <v>466</v>
      </c>
      <c r="C74" s="106"/>
      <c r="D74" s="103" t="s">
        <v>213</v>
      </c>
      <c r="E74" s="103" t="s">
        <v>216</v>
      </c>
      <c r="F74" s="104" t="s">
        <v>467</v>
      </c>
      <c r="G74" s="105"/>
      <c r="H74" s="106"/>
      <c r="I74" s="106"/>
      <c r="J74" s="106"/>
      <c r="K74" s="106"/>
      <c r="L74" s="106"/>
    </row>
    <row r="75" spans="1:12" ht="26.25" hidden="1" outlineLevel="1">
      <c r="A75" s="110"/>
      <c r="B75" s="101" t="s">
        <v>284</v>
      </c>
      <c r="C75" s="107"/>
      <c r="D75" s="103" t="s">
        <v>213</v>
      </c>
      <c r="E75" s="103" t="s">
        <v>216</v>
      </c>
      <c r="F75" s="103" t="s">
        <v>467</v>
      </c>
      <c r="G75" s="105" t="s">
        <v>285</v>
      </c>
      <c r="H75" s="107"/>
      <c r="I75" s="107"/>
      <c r="J75" s="107"/>
      <c r="K75" s="107"/>
      <c r="L75" s="107"/>
    </row>
    <row r="76" spans="1:12" ht="69.75" customHeight="1" hidden="1" outlineLevel="1">
      <c r="A76" s="110"/>
      <c r="B76" s="153" t="s">
        <v>662</v>
      </c>
      <c r="C76" s="118"/>
      <c r="D76" s="113" t="s">
        <v>213</v>
      </c>
      <c r="E76" s="113" t="s">
        <v>216</v>
      </c>
      <c r="F76" s="113" t="s">
        <v>663</v>
      </c>
      <c r="G76" s="115"/>
      <c r="H76" s="118"/>
      <c r="I76" s="107"/>
      <c r="J76" s="107"/>
      <c r="K76" s="118"/>
      <c r="L76" s="118"/>
    </row>
    <row r="77" spans="1:12" ht="20.25" hidden="1" outlineLevel="1">
      <c r="A77" s="110"/>
      <c r="B77" s="153" t="s">
        <v>4</v>
      </c>
      <c r="C77" s="107"/>
      <c r="D77" s="113" t="s">
        <v>213</v>
      </c>
      <c r="E77" s="113" t="s">
        <v>216</v>
      </c>
      <c r="F77" s="113" t="s">
        <v>7</v>
      </c>
      <c r="G77" s="105"/>
      <c r="H77" s="107"/>
      <c r="I77" s="107"/>
      <c r="J77" s="107"/>
      <c r="K77" s="107"/>
      <c r="L77" s="107"/>
    </row>
    <row r="78" spans="1:12" ht="20.25" hidden="1" outlineLevel="1">
      <c r="A78" s="110"/>
      <c r="B78" s="153" t="s">
        <v>5</v>
      </c>
      <c r="C78" s="107"/>
      <c r="D78" s="113" t="s">
        <v>213</v>
      </c>
      <c r="E78" s="113" t="s">
        <v>216</v>
      </c>
      <c r="F78" s="113" t="s">
        <v>8</v>
      </c>
      <c r="G78" s="105"/>
      <c r="H78" s="107"/>
      <c r="I78" s="107"/>
      <c r="J78" s="107"/>
      <c r="K78" s="107"/>
      <c r="L78" s="107"/>
    </row>
    <row r="79" spans="1:12" ht="12.75" hidden="1" outlineLevel="1">
      <c r="A79" s="110"/>
      <c r="B79" s="153" t="s">
        <v>6</v>
      </c>
      <c r="C79" s="107"/>
      <c r="D79" s="113" t="s">
        <v>213</v>
      </c>
      <c r="E79" s="113" t="s">
        <v>216</v>
      </c>
      <c r="F79" s="113" t="s">
        <v>9</v>
      </c>
      <c r="G79" s="105"/>
      <c r="H79" s="107"/>
      <c r="I79" s="107"/>
      <c r="J79" s="107"/>
      <c r="K79" s="107"/>
      <c r="L79" s="107"/>
    </row>
    <row r="80" spans="1:12" ht="26.25" hidden="1" outlineLevel="1">
      <c r="A80" s="110"/>
      <c r="B80" s="101" t="s">
        <v>284</v>
      </c>
      <c r="C80" s="107"/>
      <c r="D80" s="113" t="s">
        <v>213</v>
      </c>
      <c r="E80" s="113" t="s">
        <v>216</v>
      </c>
      <c r="F80" s="113" t="s">
        <v>9</v>
      </c>
      <c r="G80" s="105" t="s">
        <v>285</v>
      </c>
      <c r="H80" s="107"/>
      <c r="I80" s="107"/>
      <c r="J80" s="107"/>
      <c r="K80" s="107"/>
      <c r="L80" s="107"/>
    </row>
    <row r="81" spans="1:12" ht="12.75" collapsed="1">
      <c r="A81" s="110"/>
      <c r="B81" s="95" t="s">
        <v>123</v>
      </c>
      <c r="C81" s="105" t="s">
        <v>368</v>
      </c>
      <c r="D81" s="97" t="s">
        <v>213</v>
      </c>
      <c r="E81" s="97" t="s">
        <v>217</v>
      </c>
      <c r="F81" s="98"/>
      <c r="G81" s="99"/>
      <c r="H81" s="100"/>
      <c r="I81" s="100"/>
      <c r="J81" s="100"/>
      <c r="K81" s="100"/>
      <c r="L81" s="100"/>
    </row>
    <row r="82" spans="1:12" ht="12.75">
      <c r="A82" s="110"/>
      <c r="B82" s="95" t="s">
        <v>654</v>
      </c>
      <c r="C82" s="105" t="s">
        <v>368</v>
      </c>
      <c r="D82" s="97" t="s">
        <v>213</v>
      </c>
      <c r="E82" s="97" t="s">
        <v>217</v>
      </c>
      <c r="F82" s="149" t="s">
        <v>655</v>
      </c>
      <c r="G82" s="99"/>
      <c r="H82" s="100"/>
      <c r="I82" s="100"/>
      <c r="J82" s="100"/>
      <c r="K82" s="100"/>
      <c r="L82" s="100"/>
    </row>
    <row r="83" spans="1:12" ht="29.25" customHeight="1" hidden="1" outlineLevel="1">
      <c r="A83" s="110"/>
      <c r="B83" s="101" t="s">
        <v>468</v>
      </c>
      <c r="C83" s="106"/>
      <c r="D83" s="103" t="s">
        <v>213</v>
      </c>
      <c r="E83" s="103" t="s">
        <v>217</v>
      </c>
      <c r="F83" s="104" t="s">
        <v>469</v>
      </c>
      <c r="G83" s="105"/>
      <c r="H83" s="106"/>
      <c r="I83" s="106"/>
      <c r="J83" s="106"/>
      <c r="K83" s="106"/>
      <c r="L83" s="106"/>
    </row>
    <row r="84" spans="1:12" ht="14.25" customHeight="1" hidden="1" outlineLevel="1">
      <c r="A84" s="110"/>
      <c r="B84" s="101" t="s">
        <v>470</v>
      </c>
      <c r="C84" s="107"/>
      <c r="D84" s="103" t="s">
        <v>213</v>
      </c>
      <c r="E84" s="103" t="s">
        <v>217</v>
      </c>
      <c r="F84" s="103" t="s">
        <v>469</v>
      </c>
      <c r="G84" s="105" t="s">
        <v>471</v>
      </c>
      <c r="H84" s="107"/>
      <c r="I84" s="107"/>
      <c r="J84" s="107"/>
      <c r="K84" s="107"/>
      <c r="L84" s="107"/>
    </row>
    <row r="85" spans="1:12" ht="26.25" collapsed="1">
      <c r="A85" s="110"/>
      <c r="B85" s="101" t="s">
        <v>472</v>
      </c>
      <c r="C85" s="105" t="s">
        <v>368</v>
      </c>
      <c r="D85" s="103" t="s">
        <v>213</v>
      </c>
      <c r="E85" s="103" t="s">
        <v>217</v>
      </c>
      <c r="F85" s="104" t="s">
        <v>473</v>
      </c>
      <c r="G85" s="105"/>
      <c r="H85" s="106"/>
      <c r="I85" s="106"/>
      <c r="J85" s="106"/>
      <c r="K85" s="106"/>
      <c r="L85" s="106"/>
    </row>
    <row r="86" spans="1:12" ht="26.25">
      <c r="A86" s="110"/>
      <c r="B86" s="101" t="s">
        <v>284</v>
      </c>
      <c r="C86" s="105" t="s">
        <v>368</v>
      </c>
      <c r="D86" s="103" t="s">
        <v>213</v>
      </c>
      <c r="E86" s="103" t="s">
        <v>217</v>
      </c>
      <c r="F86" s="103" t="s">
        <v>473</v>
      </c>
      <c r="G86" s="105" t="s">
        <v>285</v>
      </c>
      <c r="H86" s="107"/>
      <c r="I86" s="107"/>
      <c r="J86" s="107"/>
      <c r="K86" s="107"/>
      <c r="L86" s="107"/>
    </row>
    <row r="87" spans="2:12" ht="56.25" customHeight="1" hidden="1" outlineLevel="1">
      <c r="B87" s="111" t="s">
        <v>475</v>
      </c>
      <c r="C87" s="112"/>
      <c r="D87" s="113" t="s">
        <v>213</v>
      </c>
      <c r="E87" s="113" t="s">
        <v>217</v>
      </c>
      <c r="F87" s="114" t="s">
        <v>476</v>
      </c>
      <c r="G87" s="113"/>
      <c r="H87" s="112"/>
      <c r="I87" s="119"/>
      <c r="J87" s="119"/>
      <c r="K87" s="112"/>
      <c r="L87" s="112"/>
    </row>
    <row r="88" spans="2:12" s="117" customFormat="1" ht="27" customHeight="1" hidden="1" outlineLevel="1">
      <c r="B88" s="101" t="s">
        <v>477</v>
      </c>
      <c r="C88" s="119"/>
      <c r="D88" s="103" t="s">
        <v>213</v>
      </c>
      <c r="E88" s="103" t="s">
        <v>217</v>
      </c>
      <c r="F88" s="104" t="s">
        <v>478</v>
      </c>
      <c r="G88" s="120"/>
      <c r="H88" s="112"/>
      <c r="I88" s="112"/>
      <c r="J88" s="112"/>
      <c r="K88" s="112"/>
      <c r="L88" s="112"/>
    </row>
    <row r="89" spans="2:12" ht="26.25" hidden="1" outlineLevel="1">
      <c r="B89" s="101" t="s">
        <v>472</v>
      </c>
      <c r="C89" s="106"/>
      <c r="D89" s="103" t="s">
        <v>213</v>
      </c>
      <c r="E89" s="103" t="s">
        <v>217</v>
      </c>
      <c r="F89" s="104" t="s">
        <v>479</v>
      </c>
      <c r="G89" s="103"/>
      <c r="H89" s="106"/>
      <c r="I89" s="106"/>
      <c r="J89" s="106"/>
      <c r="K89" s="106"/>
      <c r="L89" s="106"/>
    </row>
    <row r="90" spans="2:12" s="117" customFormat="1" ht="26.25" hidden="1" outlineLevel="1">
      <c r="B90" s="111" t="s">
        <v>284</v>
      </c>
      <c r="C90" s="118"/>
      <c r="D90" s="113" t="s">
        <v>213</v>
      </c>
      <c r="E90" s="113" t="s">
        <v>217</v>
      </c>
      <c r="F90" s="113" t="s">
        <v>479</v>
      </c>
      <c r="G90" s="113" t="s">
        <v>285</v>
      </c>
      <c r="H90" s="118"/>
      <c r="I90" s="118"/>
      <c r="J90" s="118"/>
      <c r="K90" s="118"/>
      <c r="L90" s="118"/>
    </row>
    <row r="91" spans="2:12" ht="26.25" hidden="1" outlineLevel="1">
      <c r="B91" s="101" t="s">
        <v>472</v>
      </c>
      <c r="C91" s="106"/>
      <c r="D91" s="103" t="s">
        <v>213</v>
      </c>
      <c r="E91" s="103" t="s">
        <v>217</v>
      </c>
      <c r="F91" s="104" t="s">
        <v>480</v>
      </c>
      <c r="G91" s="103"/>
      <c r="H91" s="106"/>
      <c r="I91" s="106"/>
      <c r="J91" s="106"/>
      <c r="K91" s="106"/>
      <c r="L91" s="106"/>
    </row>
    <row r="92" spans="2:12" ht="12.75" hidden="1" outlineLevel="1">
      <c r="B92" s="101" t="s">
        <v>444</v>
      </c>
      <c r="C92" s="107"/>
      <c r="D92" s="103" t="s">
        <v>213</v>
      </c>
      <c r="E92" s="103" t="s">
        <v>217</v>
      </c>
      <c r="F92" s="103" t="s">
        <v>481</v>
      </c>
      <c r="G92" s="103" t="s">
        <v>445</v>
      </c>
      <c r="H92" s="106"/>
      <c r="I92" s="106"/>
      <c r="J92" s="106"/>
      <c r="K92" s="106"/>
      <c r="L92" s="106"/>
    </row>
    <row r="93" spans="1:12" ht="26.25" hidden="1" outlineLevel="1">
      <c r="A93" s="110"/>
      <c r="B93" s="101" t="s">
        <v>284</v>
      </c>
      <c r="C93" s="107"/>
      <c r="D93" s="103" t="s">
        <v>213</v>
      </c>
      <c r="E93" s="103" t="s">
        <v>217</v>
      </c>
      <c r="F93" s="103" t="s">
        <v>481</v>
      </c>
      <c r="G93" s="103" t="s">
        <v>285</v>
      </c>
      <c r="H93" s="107"/>
      <c r="I93" s="107"/>
      <c r="J93" s="107"/>
      <c r="K93" s="107"/>
      <c r="L93" s="107"/>
    </row>
    <row r="94" spans="1:12" ht="78.75" hidden="1" outlineLevel="1">
      <c r="A94" s="110"/>
      <c r="B94" s="156" t="s">
        <v>68</v>
      </c>
      <c r="C94" s="118"/>
      <c r="D94" s="113" t="s">
        <v>213</v>
      </c>
      <c r="E94" s="113" t="s">
        <v>217</v>
      </c>
      <c r="F94" s="114" t="s">
        <v>452</v>
      </c>
      <c r="G94" s="113"/>
      <c r="H94" s="118"/>
      <c r="I94" s="107"/>
      <c r="J94" s="107"/>
      <c r="K94" s="118"/>
      <c r="L94" s="118"/>
    </row>
    <row r="95" spans="1:12" ht="12.75" hidden="1" outlineLevel="1">
      <c r="A95" s="110"/>
      <c r="B95" s="157" t="s">
        <v>657</v>
      </c>
      <c r="C95" s="118"/>
      <c r="D95" s="113" t="s">
        <v>213</v>
      </c>
      <c r="E95" s="113" t="s">
        <v>217</v>
      </c>
      <c r="F95" s="114" t="s">
        <v>658</v>
      </c>
      <c r="G95" s="113"/>
      <c r="H95" s="118"/>
      <c r="I95" s="107"/>
      <c r="J95" s="107"/>
      <c r="K95" s="118"/>
      <c r="L95" s="118"/>
    </row>
    <row r="96" spans="1:12" ht="20.25" hidden="1" outlineLevel="1">
      <c r="A96" s="110"/>
      <c r="B96" s="157" t="s">
        <v>656</v>
      </c>
      <c r="C96" s="118"/>
      <c r="D96" s="113" t="s">
        <v>213</v>
      </c>
      <c r="E96" s="113" t="s">
        <v>217</v>
      </c>
      <c r="F96" s="114" t="s">
        <v>659</v>
      </c>
      <c r="G96" s="103"/>
      <c r="H96" s="107"/>
      <c r="I96" s="107"/>
      <c r="J96" s="107"/>
      <c r="K96" s="107"/>
      <c r="L96" s="107"/>
    </row>
    <row r="97" spans="1:12" ht="20.25" hidden="1" outlineLevel="1">
      <c r="A97" s="110"/>
      <c r="B97" s="152" t="s">
        <v>660</v>
      </c>
      <c r="C97" s="107"/>
      <c r="D97" s="103" t="s">
        <v>213</v>
      </c>
      <c r="E97" s="103" t="s">
        <v>217</v>
      </c>
      <c r="F97" s="114" t="s">
        <v>661</v>
      </c>
      <c r="G97" s="103"/>
      <c r="H97" s="107"/>
      <c r="I97" s="107"/>
      <c r="J97" s="107"/>
      <c r="K97" s="107"/>
      <c r="L97" s="107"/>
    </row>
    <row r="98" spans="1:12" ht="26.25" hidden="1" outlineLevel="1">
      <c r="A98" s="110"/>
      <c r="B98" s="101" t="s">
        <v>284</v>
      </c>
      <c r="C98" s="107"/>
      <c r="D98" s="103" t="s">
        <v>213</v>
      </c>
      <c r="E98" s="103" t="s">
        <v>217</v>
      </c>
      <c r="F98" s="114" t="s">
        <v>661</v>
      </c>
      <c r="G98" s="103" t="s">
        <v>285</v>
      </c>
      <c r="H98" s="107"/>
      <c r="I98" s="107"/>
      <c r="J98" s="107"/>
      <c r="K98" s="107"/>
      <c r="L98" s="107"/>
    </row>
    <row r="99" spans="1:12" ht="81.75" customHeight="1" hidden="1" outlineLevel="1">
      <c r="A99" s="110"/>
      <c r="B99" s="158" t="s">
        <v>662</v>
      </c>
      <c r="C99" s="118"/>
      <c r="D99" s="113" t="s">
        <v>213</v>
      </c>
      <c r="E99" s="113" t="s">
        <v>217</v>
      </c>
      <c r="F99" s="114" t="s">
        <v>663</v>
      </c>
      <c r="G99" s="113"/>
      <c r="H99" s="118"/>
      <c r="I99" s="107"/>
      <c r="J99" s="107"/>
      <c r="K99" s="118"/>
      <c r="L99" s="118"/>
    </row>
    <row r="100" spans="1:12" ht="26.25" hidden="1" outlineLevel="1">
      <c r="A100" s="110"/>
      <c r="B100" s="158" t="s">
        <v>664</v>
      </c>
      <c r="C100" s="107"/>
      <c r="D100" s="103" t="s">
        <v>213</v>
      </c>
      <c r="E100" s="103" t="s">
        <v>217</v>
      </c>
      <c r="F100" s="114" t="s">
        <v>1</v>
      </c>
      <c r="G100" s="103"/>
      <c r="H100" s="107"/>
      <c r="I100" s="107"/>
      <c r="J100" s="107"/>
      <c r="K100" s="107"/>
      <c r="L100" s="107"/>
    </row>
    <row r="101" spans="1:12" ht="39" hidden="1" outlineLevel="1">
      <c r="A101" s="110"/>
      <c r="B101" s="158" t="s">
        <v>665</v>
      </c>
      <c r="C101" s="107"/>
      <c r="D101" s="103" t="s">
        <v>213</v>
      </c>
      <c r="E101" s="103" t="s">
        <v>217</v>
      </c>
      <c r="F101" s="114" t="s">
        <v>2</v>
      </c>
      <c r="G101" s="103"/>
      <c r="H101" s="107"/>
      <c r="I101" s="107"/>
      <c r="J101" s="107"/>
      <c r="K101" s="107"/>
      <c r="L101" s="107"/>
    </row>
    <row r="102" spans="1:12" ht="39" hidden="1" outlineLevel="1">
      <c r="A102" s="110"/>
      <c r="B102" s="158" t="s">
        <v>0</v>
      </c>
      <c r="C102" s="107"/>
      <c r="D102" s="103" t="s">
        <v>213</v>
      </c>
      <c r="E102" s="103" t="s">
        <v>217</v>
      </c>
      <c r="F102" s="114" t="s">
        <v>3</v>
      </c>
      <c r="G102" s="103"/>
      <c r="H102" s="107"/>
      <c r="I102" s="107"/>
      <c r="J102" s="107"/>
      <c r="K102" s="107"/>
      <c r="L102" s="107"/>
    </row>
    <row r="103" spans="1:12" ht="26.25" hidden="1" outlineLevel="1">
      <c r="A103" s="110"/>
      <c r="B103" s="101" t="s">
        <v>284</v>
      </c>
      <c r="C103" s="107"/>
      <c r="D103" s="103" t="s">
        <v>213</v>
      </c>
      <c r="E103" s="103" t="s">
        <v>217</v>
      </c>
      <c r="F103" s="114" t="s">
        <v>3</v>
      </c>
      <c r="G103" s="103" t="s">
        <v>285</v>
      </c>
      <c r="H103" s="107"/>
      <c r="I103" s="107"/>
      <c r="J103" s="107"/>
      <c r="K103" s="107"/>
      <c r="L103" s="107"/>
    </row>
    <row r="104" spans="1:12" ht="26.25" hidden="1" outlineLevel="1">
      <c r="A104" s="110"/>
      <c r="B104" s="95" t="s">
        <v>124</v>
      </c>
      <c r="C104" s="100"/>
      <c r="D104" s="97" t="s">
        <v>213</v>
      </c>
      <c r="E104" s="97" t="s">
        <v>219</v>
      </c>
      <c r="F104" s="98"/>
      <c r="G104" s="99"/>
      <c r="H104" s="100"/>
      <c r="I104" s="100"/>
      <c r="J104" s="100"/>
      <c r="K104" s="100"/>
      <c r="L104" s="100"/>
    </row>
    <row r="105" spans="1:12" ht="12.75" hidden="1" outlineLevel="1">
      <c r="A105" s="110"/>
      <c r="B105" s="95" t="s">
        <v>654</v>
      </c>
      <c r="C105" s="96"/>
      <c r="D105" s="97" t="s">
        <v>213</v>
      </c>
      <c r="E105" s="97" t="s">
        <v>219</v>
      </c>
      <c r="F105" s="149" t="s">
        <v>655</v>
      </c>
      <c r="G105" s="99"/>
      <c r="H105" s="100"/>
      <c r="I105" s="100"/>
      <c r="J105" s="100"/>
      <c r="K105" s="100"/>
      <c r="L105" s="100"/>
    </row>
    <row r="106" spans="1:12" ht="39" hidden="1" outlineLevel="1">
      <c r="A106" s="110"/>
      <c r="B106" s="101" t="s">
        <v>482</v>
      </c>
      <c r="C106" s="106"/>
      <c r="D106" s="103" t="s">
        <v>213</v>
      </c>
      <c r="E106" s="103" t="s">
        <v>219</v>
      </c>
      <c r="F106" s="104" t="s">
        <v>483</v>
      </c>
      <c r="G106" s="105"/>
      <c r="H106" s="106"/>
      <c r="I106" s="106"/>
      <c r="J106" s="106"/>
      <c r="K106" s="106"/>
      <c r="L106" s="106"/>
    </row>
    <row r="107" spans="1:12" ht="26.25" hidden="1" outlineLevel="1">
      <c r="A107" s="110"/>
      <c r="B107" s="101" t="s">
        <v>284</v>
      </c>
      <c r="C107" s="107"/>
      <c r="D107" s="103" t="s">
        <v>213</v>
      </c>
      <c r="E107" s="103" t="s">
        <v>219</v>
      </c>
      <c r="F107" s="103" t="s">
        <v>483</v>
      </c>
      <c r="G107" s="105" t="s">
        <v>285</v>
      </c>
      <c r="H107" s="107"/>
      <c r="I107" s="107"/>
      <c r="J107" s="107"/>
      <c r="K107" s="107"/>
      <c r="L107" s="107"/>
    </row>
    <row r="108" spans="1:12" ht="12.75" collapsed="1">
      <c r="A108" s="110"/>
      <c r="B108" s="95" t="s">
        <v>244</v>
      </c>
      <c r="C108" s="105" t="s">
        <v>368</v>
      </c>
      <c r="D108" s="97" t="s">
        <v>210</v>
      </c>
      <c r="E108" s="97" t="s">
        <v>269</v>
      </c>
      <c r="F108" s="98"/>
      <c r="G108" s="99"/>
      <c r="H108" s="100"/>
      <c r="I108" s="100"/>
      <c r="J108" s="100"/>
      <c r="K108" s="100"/>
      <c r="L108" s="100"/>
    </row>
    <row r="109" spans="1:12" ht="13.5" hidden="1" outlineLevel="1">
      <c r="A109" s="110"/>
      <c r="B109" s="150" t="s">
        <v>645</v>
      </c>
      <c r="C109" s="105" t="s">
        <v>368</v>
      </c>
      <c r="D109" s="97" t="s">
        <v>210</v>
      </c>
      <c r="E109" s="97" t="s">
        <v>224</v>
      </c>
      <c r="F109" s="98"/>
      <c r="G109" s="99"/>
      <c r="H109" s="100"/>
      <c r="I109" s="100"/>
      <c r="J109" s="100"/>
      <c r="K109" s="100"/>
      <c r="L109" s="100"/>
    </row>
    <row r="110" spans="1:12" ht="12.75" hidden="1" outlineLevel="1">
      <c r="A110" s="110"/>
      <c r="B110" s="95" t="s">
        <v>654</v>
      </c>
      <c r="C110" s="105" t="s">
        <v>368</v>
      </c>
      <c r="D110" s="97" t="s">
        <v>210</v>
      </c>
      <c r="E110" s="97" t="s">
        <v>224</v>
      </c>
      <c r="F110" s="149" t="s">
        <v>655</v>
      </c>
      <c r="G110" s="99"/>
      <c r="H110" s="100"/>
      <c r="I110" s="100"/>
      <c r="J110" s="100"/>
      <c r="K110" s="100"/>
      <c r="L110" s="100"/>
    </row>
    <row r="111" spans="1:12" s="117" customFormat="1" ht="52.5" hidden="1" outlineLevel="1">
      <c r="A111" s="132"/>
      <c r="B111" s="159" t="s">
        <v>10</v>
      </c>
      <c r="C111" s="119"/>
      <c r="D111" s="113" t="s">
        <v>210</v>
      </c>
      <c r="E111" s="113" t="s">
        <v>224</v>
      </c>
      <c r="F111" s="114" t="s">
        <v>12</v>
      </c>
      <c r="G111" s="151"/>
      <c r="H111" s="119"/>
      <c r="I111" s="119"/>
      <c r="J111" s="119"/>
      <c r="K111" s="119"/>
      <c r="L111" s="119"/>
    </row>
    <row r="112" spans="1:12" ht="26.25" hidden="1" outlineLevel="1">
      <c r="A112" s="110"/>
      <c r="B112" s="111" t="s">
        <v>284</v>
      </c>
      <c r="C112" s="119"/>
      <c r="D112" s="113" t="s">
        <v>210</v>
      </c>
      <c r="E112" s="113" t="s">
        <v>224</v>
      </c>
      <c r="F112" s="114" t="s">
        <v>12</v>
      </c>
      <c r="G112" s="151" t="s">
        <v>285</v>
      </c>
      <c r="H112" s="119"/>
      <c r="I112" s="100"/>
      <c r="J112" s="100"/>
      <c r="K112" s="119"/>
      <c r="L112" s="119"/>
    </row>
    <row r="113" spans="1:12" s="117" customFormat="1" ht="12.75" hidden="1" outlineLevel="1">
      <c r="A113" s="132"/>
      <c r="B113" s="159" t="s">
        <v>11</v>
      </c>
      <c r="C113" s="119"/>
      <c r="D113" s="113" t="s">
        <v>210</v>
      </c>
      <c r="E113" s="113" t="s">
        <v>224</v>
      </c>
      <c r="F113" s="114" t="s">
        <v>13</v>
      </c>
      <c r="G113" s="151"/>
      <c r="H113" s="119"/>
      <c r="I113" s="119"/>
      <c r="J113" s="119"/>
      <c r="K113" s="119"/>
      <c r="L113" s="119"/>
    </row>
    <row r="114" spans="1:12" ht="26.25" hidden="1" outlineLevel="1">
      <c r="A114" s="110"/>
      <c r="B114" s="111" t="s">
        <v>284</v>
      </c>
      <c r="C114" s="119"/>
      <c r="D114" s="113" t="s">
        <v>210</v>
      </c>
      <c r="E114" s="113" t="s">
        <v>224</v>
      </c>
      <c r="F114" s="114" t="s">
        <v>13</v>
      </c>
      <c r="G114" s="151" t="s">
        <v>285</v>
      </c>
      <c r="H114" s="119"/>
      <c r="I114" s="100"/>
      <c r="J114" s="100"/>
      <c r="K114" s="119"/>
      <c r="L114" s="119"/>
    </row>
    <row r="115" spans="1:12" ht="12.75" collapsed="1">
      <c r="A115" s="110"/>
      <c r="B115" s="95" t="s">
        <v>245</v>
      </c>
      <c r="C115" s="105" t="s">
        <v>368</v>
      </c>
      <c r="D115" s="97" t="s">
        <v>210</v>
      </c>
      <c r="E115" s="97" t="s">
        <v>216</v>
      </c>
      <c r="F115" s="98"/>
      <c r="G115" s="99"/>
      <c r="H115" s="100"/>
      <c r="I115" s="100"/>
      <c r="J115" s="100"/>
      <c r="K115" s="100"/>
      <c r="L115" s="100"/>
    </row>
    <row r="116" spans="1:12" ht="69">
      <c r="A116" s="110"/>
      <c r="B116" s="180" t="s">
        <v>508</v>
      </c>
      <c r="C116" s="96" t="s">
        <v>368</v>
      </c>
      <c r="D116" s="97" t="s">
        <v>210</v>
      </c>
      <c r="E116" s="97" t="s">
        <v>216</v>
      </c>
      <c r="F116" s="114" t="s">
        <v>452</v>
      </c>
      <c r="G116" s="99"/>
      <c r="H116" s="100"/>
      <c r="I116" s="100"/>
      <c r="J116" s="100"/>
      <c r="K116" s="100"/>
      <c r="L116" s="100"/>
    </row>
    <row r="117" spans="1:12" ht="26.25" hidden="1" outlineLevel="1">
      <c r="A117" s="110"/>
      <c r="B117" s="101" t="s">
        <v>484</v>
      </c>
      <c r="C117" s="106"/>
      <c r="D117" s="103" t="s">
        <v>210</v>
      </c>
      <c r="E117" s="103" t="s">
        <v>216</v>
      </c>
      <c r="F117" s="104" t="s">
        <v>485</v>
      </c>
      <c r="G117" s="105"/>
      <c r="H117" s="106"/>
      <c r="I117" s="106"/>
      <c r="J117" s="106"/>
      <c r="K117" s="106"/>
      <c r="L117" s="106"/>
    </row>
    <row r="118" spans="1:12" ht="26.25" hidden="1" outlineLevel="1">
      <c r="A118" s="110"/>
      <c r="B118" s="101" t="s">
        <v>284</v>
      </c>
      <c r="C118" s="107"/>
      <c r="D118" s="103" t="s">
        <v>210</v>
      </c>
      <c r="E118" s="103" t="s">
        <v>216</v>
      </c>
      <c r="F118" s="103" t="s">
        <v>485</v>
      </c>
      <c r="G118" s="105" t="s">
        <v>285</v>
      </c>
      <c r="H118" s="107"/>
      <c r="I118" s="107"/>
      <c r="J118" s="107"/>
      <c r="K118" s="107"/>
      <c r="L118" s="107"/>
    </row>
    <row r="119" spans="1:12" ht="52.5" hidden="1" outlineLevel="1">
      <c r="A119" s="110"/>
      <c r="B119" s="111" t="s">
        <v>474</v>
      </c>
      <c r="C119" s="107"/>
      <c r="D119" s="103" t="s">
        <v>210</v>
      </c>
      <c r="E119" s="103" t="s">
        <v>216</v>
      </c>
      <c r="F119" s="103" t="s">
        <v>485</v>
      </c>
      <c r="G119" s="105" t="s">
        <v>218</v>
      </c>
      <c r="H119" s="107"/>
      <c r="I119" s="107"/>
      <c r="J119" s="107"/>
      <c r="K119" s="107"/>
      <c r="L119" s="107"/>
    </row>
    <row r="120" spans="1:12" ht="26.25" hidden="1" outlineLevel="1">
      <c r="A120" s="110"/>
      <c r="B120" s="101" t="s">
        <v>486</v>
      </c>
      <c r="C120" s="106"/>
      <c r="D120" s="103" t="s">
        <v>210</v>
      </c>
      <c r="E120" s="103" t="s">
        <v>216</v>
      </c>
      <c r="F120" s="104" t="s">
        <v>487</v>
      </c>
      <c r="G120" s="105"/>
      <c r="H120" s="106"/>
      <c r="I120" s="106"/>
      <c r="J120" s="106"/>
      <c r="K120" s="106"/>
      <c r="L120" s="106"/>
    </row>
    <row r="121" spans="1:12" ht="26.25" hidden="1" outlineLevel="1">
      <c r="A121" s="110"/>
      <c r="B121" s="101" t="s">
        <v>284</v>
      </c>
      <c r="C121" s="107"/>
      <c r="D121" s="103" t="s">
        <v>210</v>
      </c>
      <c r="E121" s="103" t="s">
        <v>216</v>
      </c>
      <c r="F121" s="103" t="s">
        <v>487</v>
      </c>
      <c r="G121" s="105" t="s">
        <v>285</v>
      </c>
      <c r="H121" s="107"/>
      <c r="I121" s="107"/>
      <c r="J121" s="107"/>
      <c r="K121" s="107"/>
      <c r="L121" s="107"/>
    </row>
    <row r="122" spans="1:12" ht="52.5" hidden="1" outlineLevel="1">
      <c r="A122" s="110"/>
      <c r="B122" s="111" t="s">
        <v>474</v>
      </c>
      <c r="C122" s="107"/>
      <c r="D122" s="103" t="s">
        <v>210</v>
      </c>
      <c r="E122" s="103" t="s">
        <v>216</v>
      </c>
      <c r="F122" s="103" t="s">
        <v>487</v>
      </c>
      <c r="G122" s="105" t="s">
        <v>218</v>
      </c>
      <c r="H122" s="107"/>
      <c r="I122" s="107"/>
      <c r="J122" s="107"/>
      <c r="K122" s="107"/>
      <c r="L122" s="107"/>
    </row>
    <row r="123" spans="1:12" ht="26.25" hidden="1" outlineLevel="1">
      <c r="A123" s="110"/>
      <c r="B123" s="101" t="s">
        <v>488</v>
      </c>
      <c r="C123" s="106"/>
      <c r="D123" s="103" t="s">
        <v>210</v>
      </c>
      <c r="E123" s="103" t="s">
        <v>216</v>
      </c>
      <c r="F123" s="104" t="s">
        <v>489</v>
      </c>
      <c r="G123" s="105"/>
      <c r="H123" s="106"/>
      <c r="I123" s="106"/>
      <c r="J123" s="106"/>
      <c r="K123" s="106"/>
      <c r="L123" s="106"/>
    </row>
    <row r="124" spans="1:12" ht="26.25" hidden="1" outlineLevel="1">
      <c r="A124" s="110"/>
      <c r="B124" s="101" t="s">
        <v>284</v>
      </c>
      <c r="C124" s="107"/>
      <c r="D124" s="103" t="s">
        <v>210</v>
      </c>
      <c r="E124" s="103" t="s">
        <v>216</v>
      </c>
      <c r="F124" s="103" t="s">
        <v>489</v>
      </c>
      <c r="G124" s="105" t="s">
        <v>285</v>
      </c>
      <c r="H124" s="107"/>
      <c r="I124" s="107"/>
      <c r="J124" s="107"/>
      <c r="K124" s="107"/>
      <c r="L124" s="107"/>
    </row>
    <row r="125" spans="1:12" ht="52.5" hidden="1" outlineLevel="1">
      <c r="A125" s="110"/>
      <c r="B125" s="111" t="s">
        <v>474</v>
      </c>
      <c r="C125" s="107"/>
      <c r="D125" s="103" t="s">
        <v>210</v>
      </c>
      <c r="E125" s="103" t="s">
        <v>216</v>
      </c>
      <c r="F125" s="103" t="s">
        <v>489</v>
      </c>
      <c r="G125" s="105" t="s">
        <v>218</v>
      </c>
      <c r="H125" s="107"/>
      <c r="I125" s="107"/>
      <c r="J125" s="107"/>
      <c r="K125" s="107"/>
      <c r="L125" s="107"/>
    </row>
    <row r="126" spans="1:12" ht="26.25" hidden="1" outlineLevel="1">
      <c r="A126" s="110">
        <v>1</v>
      </c>
      <c r="B126" s="101" t="s">
        <v>490</v>
      </c>
      <c r="C126" s="106"/>
      <c r="D126" s="103" t="s">
        <v>210</v>
      </c>
      <c r="E126" s="103" t="s">
        <v>216</v>
      </c>
      <c r="F126" s="104" t="s">
        <v>491</v>
      </c>
      <c r="G126" s="105"/>
      <c r="H126" s="106"/>
      <c r="I126" s="106"/>
      <c r="J126" s="106"/>
      <c r="K126" s="106"/>
      <c r="L126" s="106"/>
    </row>
    <row r="127" spans="1:12" ht="26.25" hidden="1" outlineLevel="1">
      <c r="A127" s="110"/>
      <c r="B127" s="101" t="s">
        <v>284</v>
      </c>
      <c r="C127" s="107"/>
      <c r="D127" s="103" t="s">
        <v>210</v>
      </c>
      <c r="E127" s="103" t="s">
        <v>216</v>
      </c>
      <c r="F127" s="103" t="s">
        <v>491</v>
      </c>
      <c r="G127" s="105" t="s">
        <v>285</v>
      </c>
      <c r="H127" s="107"/>
      <c r="I127" s="107"/>
      <c r="J127" s="107"/>
      <c r="K127" s="107"/>
      <c r="L127" s="107"/>
    </row>
    <row r="128" spans="1:12" ht="52.5" hidden="1" outlineLevel="1">
      <c r="A128" s="110"/>
      <c r="B128" s="111" t="s">
        <v>474</v>
      </c>
      <c r="C128" s="107"/>
      <c r="D128" s="103" t="s">
        <v>210</v>
      </c>
      <c r="E128" s="103" t="s">
        <v>216</v>
      </c>
      <c r="F128" s="103" t="s">
        <v>491</v>
      </c>
      <c r="G128" s="105" t="s">
        <v>218</v>
      </c>
      <c r="H128" s="107"/>
      <c r="I128" s="107"/>
      <c r="J128" s="107"/>
      <c r="K128" s="107"/>
      <c r="L128" s="107"/>
    </row>
    <row r="129" spans="1:12" ht="26.25" hidden="1" outlineLevel="1">
      <c r="A129" s="110"/>
      <c r="B129" s="101" t="s">
        <v>492</v>
      </c>
      <c r="C129" s="106"/>
      <c r="D129" s="103" t="s">
        <v>210</v>
      </c>
      <c r="E129" s="103" t="s">
        <v>216</v>
      </c>
      <c r="F129" s="104" t="s">
        <v>493</v>
      </c>
      <c r="G129" s="105"/>
      <c r="H129" s="106"/>
      <c r="I129" s="106"/>
      <c r="J129" s="106"/>
      <c r="K129" s="106"/>
      <c r="L129" s="106"/>
    </row>
    <row r="130" spans="1:12" ht="26.25" hidden="1" outlineLevel="1">
      <c r="A130" s="110"/>
      <c r="B130" s="101" t="s">
        <v>284</v>
      </c>
      <c r="C130" s="107"/>
      <c r="D130" s="103" t="s">
        <v>210</v>
      </c>
      <c r="E130" s="103" t="s">
        <v>216</v>
      </c>
      <c r="F130" s="103" t="s">
        <v>493</v>
      </c>
      <c r="G130" s="105" t="s">
        <v>285</v>
      </c>
      <c r="H130" s="107"/>
      <c r="I130" s="107"/>
      <c r="J130" s="107"/>
      <c r="K130" s="107"/>
      <c r="L130" s="107"/>
    </row>
    <row r="131" spans="1:12" ht="52.5" hidden="1" outlineLevel="1">
      <c r="A131" s="110"/>
      <c r="B131" s="111" t="s">
        <v>474</v>
      </c>
      <c r="C131" s="107"/>
      <c r="D131" s="103" t="s">
        <v>210</v>
      </c>
      <c r="E131" s="103" t="s">
        <v>216</v>
      </c>
      <c r="F131" s="103" t="s">
        <v>493</v>
      </c>
      <c r="G131" s="105" t="s">
        <v>218</v>
      </c>
      <c r="H131" s="107"/>
      <c r="I131" s="107"/>
      <c r="J131" s="107"/>
      <c r="K131" s="107"/>
      <c r="L131" s="107"/>
    </row>
    <row r="132" spans="1:12" ht="66" collapsed="1">
      <c r="A132" s="110"/>
      <c r="B132" s="111" t="s">
        <v>441</v>
      </c>
      <c r="C132" s="105" t="s">
        <v>368</v>
      </c>
      <c r="D132" s="113" t="s">
        <v>210</v>
      </c>
      <c r="E132" s="113" t="s">
        <v>216</v>
      </c>
      <c r="F132" s="114" t="s">
        <v>452</v>
      </c>
      <c r="G132" s="115"/>
      <c r="H132" s="112"/>
      <c r="I132" s="112"/>
      <c r="J132" s="112"/>
      <c r="K132" s="112"/>
      <c r="L132" s="112"/>
    </row>
    <row r="133" spans="2:12" s="121" customFormat="1" ht="12.75">
      <c r="B133" s="122" t="s">
        <v>494</v>
      </c>
      <c r="C133" s="105" t="s">
        <v>368</v>
      </c>
      <c r="D133" s="113" t="s">
        <v>210</v>
      </c>
      <c r="E133" s="113" t="s">
        <v>216</v>
      </c>
      <c r="F133" s="114" t="s">
        <v>495</v>
      </c>
      <c r="G133" s="113"/>
      <c r="H133" s="178"/>
      <c r="I133" s="123"/>
      <c r="J133" s="123"/>
      <c r="K133" s="112"/>
      <c r="L133" s="112"/>
    </row>
    <row r="134" spans="2:12" s="117" customFormat="1" ht="39" hidden="1" outlineLevel="1">
      <c r="B134" s="111" t="s">
        <v>14</v>
      </c>
      <c r="C134" s="112"/>
      <c r="D134" s="113" t="s">
        <v>210</v>
      </c>
      <c r="E134" s="113" t="s">
        <v>216</v>
      </c>
      <c r="F134" s="114" t="s">
        <v>496</v>
      </c>
      <c r="G134" s="115"/>
      <c r="H134" s="112"/>
      <c r="I134" s="112"/>
      <c r="J134" s="112"/>
      <c r="K134" s="112"/>
      <c r="L134" s="112"/>
    </row>
    <row r="135" spans="2:12" ht="26.25" hidden="1" outlineLevel="1">
      <c r="B135" s="101" t="s">
        <v>15</v>
      </c>
      <c r="C135" s="106"/>
      <c r="D135" s="113" t="s">
        <v>210</v>
      </c>
      <c r="E135" s="113" t="s">
        <v>216</v>
      </c>
      <c r="F135" s="104" t="s">
        <v>497</v>
      </c>
      <c r="G135" s="105"/>
      <c r="H135" s="106"/>
      <c r="I135" s="106"/>
      <c r="J135" s="106"/>
      <c r="K135" s="106"/>
      <c r="L135" s="106"/>
    </row>
    <row r="136" spans="2:12" ht="26.25" hidden="1" outlineLevel="1">
      <c r="B136" s="101" t="s">
        <v>284</v>
      </c>
      <c r="C136" s="118"/>
      <c r="D136" s="113" t="s">
        <v>210</v>
      </c>
      <c r="E136" s="113" t="s">
        <v>216</v>
      </c>
      <c r="F136" s="113" t="s">
        <v>497</v>
      </c>
      <c r="G136" s="113" t="s">
        <v>285</v>
      </c>
      <c r="H136" s="107"/>
      <c r="I136" s="107"/>
      <c r="J136" s="107"/>
      <c r="K136" s="107"/>
      <c r="L136" s="107"/>
    </row>
    <row r="137" spans="2:12" s="117" customFormat="1" ht="52.5" hidden="1" outlineLevel="1">
      <c r="B137" s="111" t="s">
        <v>474</v>
      </c>
      <c r="C137" s="118"/>
      <c r="D137" s="113" t="s">
        <v>210</v>
      </c>
      <c r="E137" s="113" t="s">
        <v>216</v>
      </c>
      <c r="F137" s="113" t="s">
        <v>497</v>
      </c>
      <c r="G137" s="115" t="s">
        <v>218</v>
      </c>
      <c r="H137" s="118"/>
      <c r="I137" s="118"/>
      <c r="J137" s="118"/>
      <c r="K137" s="118"/>
      <c r="L137" s="118"/>
    </row>
    <row r="138" spans="2:12" s="117" customFormat="1" ht="26.25" hidden="1" outlineLevel="1">
      <c r="B138" s="111" t="s">
        <v>16</v>
      </c>
      <c r="C138" s="112"/>
      <c r="D138" s="113" t="s">
        <v>210</v>
      </c>
      <c r="E138" s="113" t="s">
        <v>216</v>
      </c>
      <c r="F138" s="114" t="s">
        <v>498</v>
      </c>
      <c r="G138" s="115"/>
      <c r="H138" s="112"/>
      <c r="I138" s="112"/>
      <c r="J138" s="112"/>
      <c r="K138" s="112"/>
      <c r="L138" s="112"/>
    </row>
    <row r="139" spans="2:12" ht="26.25" hidden="1" outlineLevel="1">
      <c r="B139" s="101" t="s">
        <v>484</v>
      </c>
      <c r="C139" s="106"/>
      <c r="D139" s="113" t="s">
        <v>210</v>
      </c>
      <c r="E139" s="113" t="s">
        <v>216</v>
      </c>
      <c r="F139" s="104" t="s">
        <v>499</v>
      </c>
      <c r="G139" s="105"/>
      <c r="H139" s="106"/>
      <c r="I139" s="106"/>
      <c r="J139" s="106"/>
      <c r="K139" s="106"/>
      <c r="L139" s="106"/>
    </row>
    <row r="140" spans="2:12" s="117" customFormat="1" ht="26.25" hidden="1" outlineLevel="1">
      <c r="B140" s="101" t="s">
        <v>284</v>
      </c>
      <c r="C140" s="118"/>
      <c r="D140" s="113" t="s">
        <v>210</v>
      </c>
      <c r="E140" s="113" t="s">
        <v>216</v>
      </c>
      <c r="F140" s="113" t="s">
        <v>499</v>
      </c>
      <c r="G140" s="115" t="s">
        <v>285</v>
      </c>
      <c r="H140" s="118"/>
      <c r="I140" s="118"/>
      <c r="J140" s="118"/>
      <c r="K140" s="118"/>
      <c r="L140" s="118"/>
    </row>
    <row r="141" spans="2:12" s="117" customFormat="1" ht="52.5" hidden="1" outlineLevel="1">
      <c r="B141" s="111" t="s">
        <v>474</v>
      </c>
      <c r="C141" s="118"/>
      <c r="D141" s="113" t="s">
        <v>210</v>
      </c>
      <c r="E141" s="113" t="s">
        <v>216</v>
      </c>
      <c r="F141" s="113" t="s">
        <v>499</v>
      </c>
      <c r="G141" s="115" t="s">
        <v>218</v>
      </c>
      <c r="H141" s="118"/>
      <c r="I141" s="118"/>
      <c r="J141" s="118"/>
      <c r="K141" s="118"/>
      <c r="L141" s="118"/>
    </row>
    <row r="142" spans="2:12" s="117" customFormat="1" ht="26.25" hidden="1" outlineLevel="1">
      <c r="B142" s="111" t="s">
        <v>17</v>
      </c>
      <c r="C142" s="112"/>
      <c r="D142" s="113" t="s">
        <v>210</v>
      </c>
      <c r="E142" s="113" t="s">
        <v>216</v>
      </c>
      <c r="F142" s="114" t="s">
        <v>500</v>
      </c>
      <c r="G142" s="115"/>
      <c r="H142" s="112"/>
      <c r="I142" s="112"/>
      <c r="J142" s="112"/>
      <c r="K142" s="112"/>
      <c r="L142" s="112"/>
    </row>
    <row r="143" spans="2:12" ht="26.25" hidden="1" outlineLevel="1">
      <c r="B143" s="101" t="s">
        <v>486</v>
      </c>
      <c r="C143" s="106"/>
      <c r="D143" s="113" t="s">
        <v>210</v>
      </c>
      <c r="E143" s="113" t="s">
        <v>216</v>
      </c>
      <c r="F143" s="104" t="s">
        <v>501</v>
      </c>
      <c r="G143" s="105"/>
      <c r="H143" s="106"/>
      <c r="I143" s="106"/>
      <c r="J143" s="106"/>
      <c r="K143" s="106"/>
      <c r="L143" s="106"/>
    </row>
    <row r="144" spans="2:12" ht="26.25" hidden="1" outlineLevel="1">
      <c r="B144" s="101" t="s">
        <v>284</v>
      </c>
      <c r="C144" s="124"/>
      <c r="D144" s="113" t="s">
        <v>210</v>
      </c>
      <c r="E144" s="113" t="s">
        <v>216</v>
      </c>
      <c r="F144" s="113" t="s">
        <v>501</v>
      </c>
      <c r="G144" s="113" t="s">
        <v>285</v>
      </c>
      <c r="H144" s="107"/>
      <c r="I144" s="107"/>
      <c r="J144" s="107"/>
      <c r="K144" s="107"/>
      <c r="L144" s="107"/>
    </row>
    <row r="145" spans="2:12" ht="52.5" hidden="1" outlineLevel="1">
      <c r="B145" s="111" t="s">
        <v>474</v>
      </c>
      <c r="C145" s="106"/>
      <c r="D145" s="113" t="s">
        <v>210</v>
      </c>
      <c r="E145" s="113" t="s">
        <v>216</v>
      </c>
      <c r="F145" s="104" t="s">
        <v>501</v>
      </c>
      <c r="G145" s="105" t="s">
        <v>218</v>
      </c>
      <c r="H145" s="106"/>
      <c r="I145" s="106"/>
      <c r="J145" s="106"/>
      <c r="K145" s="106"/>
      <c r="L145" s="106"/>
    </row>
    <row r="146" spans="2:12" s="117" customFormat="1" ht="26.25" hidden="1" outlineLevel="1">
      <c r="B146" s="111" t="s">
        <v>18</v>
      </c>
      <c r="C146" s="112"/>
      <c r="D146" s="113" t="s">
        <v>210</v>
      </c>
      <c r="E146" s="113" t="s">
        <v>216</v>
      </c>
      <c r="F146" s="114" t="s">
        <v>502</v>
      </c>
      <c r="G146" s="115"/>
      <c r="H146" s="112"/>
      <c r="I146" s="112"/>
      <c r="J146" s="112"/>
      <c r="K146" s="112"/>
      <c r="L146" s="112"/>
    </row>
    <row r="147" spans="2:12" ht="26.25" hidden="1" outlineLevel="1">
      <c r="B147" s="101" t="s">
        <v>488</v>
      </c>
      <c r="C147" s="106"/>
      <c r="D147" s="113" t="s">
        <v>210</v>
      </c>
      <c r="E147" s="113" t="s">
        <v>216</v>
      </c>
      <c r="F147" s="104" t="s">
        <v>503</v>
      </c>
      <c r="G147" s="105"/>
      <c r="H147" s="106"/>
      <c r="I147" s="106"/>
      <c r="J147" s="106"/>
      <c r="K147" s="106"/>
      <c r="L147" s="106"/>
    </row>
    <row r="148" spans="2:12" ht="26.25" hidden="1" outlineLevel="1">
      <c r="B148" s="101" t="s">
        <v>284</v>
      </c>
      <c r="C148" s="118"/>
      <c r="D148" s="113" t="s">
        <v>210</v>
      </c>
      <c r="E148" s="113" t="s">
        <v>216</v>
      </c>
      <c r="F148" s="113" t="s">
        <v>503</v>
      </c>
      <c r="G148" s="115" t="s">
        <v>285</v>
      </c>
      <c r="H148" s="118"/>
      <c r="I148" s="107"/>
      <c r="J148" s="107"/>
      <c r="K148" s="118"/>
      <c r="L148" s="118"/>
    </row>
    <row r="149" spans="2:12" ht="52.5" hidden="1" outlineLevel="1">
      <c r="B149" s="111" t="s">
        <v>474</v>
      </c>
      <c r="C149" s="118"/>
      <c r="D149" s="113" t="s">
        <v>210</v>
      </c>
      <c r="E149" s="113" t="s">
        <v>216</v>
      </c>
      <c r="F149" s="113" t="s">
        <v>503</v>
      </c>
      <c r="G149" s="115" t="s">
        <v>218</v>
      </c>
      <c r="H149" s="118"/>
      <c r="I149" s="107"/>
      <c r="J149" s="107"/>
      <c r="K149" s="118"/>
      <c r="L149" s="118"/>
    </row>
    <row r="150" spans="2:12" s="117" customFormat="1" ht="26.25" collapsed="1">
      <c r="B150" s="111" t="s">
        <v>19</v>
      </c>
      <c r="C150" s="105" t="s">
        <v>368</v>
      </c>
      <c r="D150" s="113" t="s">
        <v>210</v>
      </c>
      <c r="E150" s="113" t="s">
        <v>216</v>
      </c>
      <c r="F150" s="114" t="s">
        <v>504</v>
      </c>
      <c r="G150" s="115"/>
      <c r="H150" s="112"/>
      <c r="I150" s="112"/>
      <c r="J150" s="112"/>
      <c r="K150" s="112"/>
      <c r="L150" s="112"/>
    </row>
    <row r="151" spans="2:12" ht="26.25">
      <c r="B151" s="101" t="s">
        <v>490</v>
      </c>
      <c r="C151" s="105" t="s">
        <v>368</v>
      </c>
      <c r="D151" s="113" t="s">
        <v>210</v>
      </c>
      <c r="E151" s="113" t="s">
        <v>216</v>
      </c>
      <c r="F151" s="104" t="s">
        <v>505</v>
      </c>
      <c r="G151" s="105"/>
      <c r="H151" s="106"/>
      <c r="I151" s="106"/>
      <c r="J151" s="106"/>
      <c r="K151" s="112"/>
      <c r="L151" s="106"/>
    </row>
    <row r="152" spans="2:12" ht="26.25">
      <c r="B152" s="101" t="s">
        <v>284</v>
      </c>
      <c r="C152" s="105" t="s">
        <v>368</v>
      </c>
      <c r="D152" s="113" t="s">
        <v>210</v>
      </c>
      <c r="E152" s="113" t="s">
        <v>216</v>
      </c>
      <c r="F152" s="113" t="s">
        <v>505</v>
      </c>
      <c r="G152" s="115" t="s">
        <v>285</v>
      </c>
      <c r="H152" s="107"/>
      <c r="I152" s="107"/>
      <c r="J152" s="107"/>
      <c r="K152" s="107"/>
      <c r="L152" s="107"/>
    </row>
    <row r="153" spans="2:12" ht="52.5">
      <c r="B153" s="111" t="s">
        <v>474</v>
      </c>
      <c r="C153" s="105" t="s">
        <v>368</v>
      </c>
      <c r="D153" s="113" t="s">
        <v>210</v>
      </c>
      <c r="E153" s="113" t="s">
        <v>216</v>
      </c>
      <c r="F153" s="113" t="s">
        <v>505</v>
      </c>
      <c r="G153" s="115" t="s">
        <v>218</v>
      </c>
      <c r="H153" s="107"/>
      <c r="I153" s="107"/>
      <c r="J153" s="107"/>
      <c r="K153" s="107"/>
      <c r="L153" s="107"/>
    </row>
    <row r="154" spans="2:12" s="117" customFormat="1" ht="39">
      <c r="B154" s="111" t="s">
        <v>510</v>
      </c>
      <c r="C154" s="105" t="s">
        <v>368</v>
      </c>
      <c r="D154" s="113" t="s">
        <v>210</v>
      </c>
      <c r="E154" s="113" t="s">
        <v>216</v>
      </c>
      <c r="F154" s="114" t="s">
        <v>511</v>
      </c>
      <c r="G154" s="115"/>
      <c r="H154" s="112"/>
      <c r="I154" s="112"/>
      <c r="J154" s="112"/>
      <c r="K154" s="112"/>
      <c r="L154" s="112"/>
    </row>
    <row r="155" spans="2:12" ht="26.25">
      <c r="B155" s="101" t="s">
        <v>492</v>
      </c>
      <c r="C155" s="105" t="s">
        <v>368</v>
      </c>
      <c r="D155" s="113" t="s">
        <v>210</v>
      </c>
      <c r="E155" s="113" t="s">
        <v>216</v>
      </c>
      <c r="F155" s="104" t="s">
        <v>512</v>
      </c>
      <c r="G155" s="105"/>
      <c r="H155" s="106"/>
      <c r="I155" s="106"/>
      <c r="J155" s="106"/>
      <c r="K155" s="106"/>
      <c r="L155" s="106"/>
    </row>
    <row r="156" spans="2:12" ht="26.25">
      <c r="B156" s="101" t="s">
        <v>284</v>
      </c>
      <c r="C156" s="105" t="s">
        <v>368</v>
      </c>
      <c r="D156" s="113" t="s">
        <v>210</v>
      </c>
      <c r="E156" s="113" t="s">
        <v>216</v>
      </c>
      <c r="F156" s="113" t="s">
        <v>512</v>
      </c>
      <c r="G156" s="115" t="s">
        <v>285</v>
      </c>
      <c r="H156" s="107"/>
      <c r="I156" s="107"/>
      <c r="J156" s="107"/>
      <c r="K156" s="107"/>
      <c r="L156" s="107"/>
    </row>
    <row r="157" spans="2:12" ht="52.5">
      <c r="B157" s="111" t="s">
        <v>474</v>
      </c>
      <c r="C157" s="105" t="s">
        <v>368</v>
      </c>
      <c r="D157" s="113" t="s">
        <v>210</v>
      </c>
      <c r="E157" s="113" t="s">
        <v>216</v>
      </c>
      <c r="F157" s="113" t="s">
        <v>512</v>
      </c>
      <c r="G157" s="115" t="s">
        <v>218</v>
      </c>
      <c r="H157" s="107"/>
      <c r="I157" s="107"/>
      <c r="J157" s="107"/>
      <c r="K157" s="107"/>
      <c r="L157" s="107"/>
    </row>
    <row r="158" spans="1:12" ht="26.25">
      <c r="A158" s="110"/>
      <c r="B158" s="95" t="s">
        <v>127</v>
      </c>
      <c r="C158" s="105" t="s">
        <v>368</v>
      </c>
      <c r="D158" s="97" t="s">
        <v>210</v>
      </c>
      <c r="E158" s="97" t="s">
        <v>222</v>
      </c>
      <c r="F158" s="98"/>
      <c r="G158" s="99"/>
      <c r="H158" s="100"/>
      <c r="I158" s="100"/>
      <c r="J158" s="100"/>
      <c r="K158" s="100"/>
      <c r="L158" s="100"/>
    </row>
    <row r="159" spans="1:12" ht="12.75" hidden="1" outlineLevel="1">
      <c r="A159" s="110"/>
      <c r="B159" s="95" t="s">
        <v>654</v>
      </c>
      <c r="C159" s="96"/>
      <c r="D159" s="97" t="s">
        <v>210</v>
      </c>
      <c r="E159" s="97" t="s">
        <v>222</v>
      </c>
      <c r="F159" s="149" t="s">
        <v>655</v>
      </c>
      <c r="G159" s="99"/>
      <c r="H159" s="100"/>
      <c r="I159" s="100"/>
      <c r="J159" s="100"/>
      <c r="K159" s="100"/>
      <c r="L159" s="100"/>
    </row>
    <row r="160" spans="1:12" ht="12.75" hidden="1" outlineLevel="1">
      <c r="A160" s="110"/>
      <c r="B160" s="101" t="s">
        <v>263</v>
      </c>
      <c r="C160" s="106"/>
      <c r="D160" s="103" t="s">
        <v>210</v>
      </c>
      <c r="E160" s="103" t="s">
        <v>222</v>
      </c>
      <c r="F160" s="104" t="s">
        <v>513</v>
      </c>
      <c r="G160" s="105"/>
      <c r="H160" s="106"/>
      <c r="I160" s="106"/>
      <c r="J160" s="106"/>
      <c r="K160" s="106"/>
      <c r="L160" s="106"/>
    </row>
    <row r="161" spans="1:12" ht="26.25" hidden="1" outlineLevel="1">
      <c r="A161" s="110"/>
      <c r="B161" s="101" t="s">
        <v>284</v>
      </c>
      <c r="C161" s="107"/>
      <c r="D161" s="103" t="s">
        <v>210</v>
      </c>
      <c r="E161" s="103" t="s">
        <v>222</v>
      </c>
      <c r="F161" s="103" t="s">
        <v>513</v>
      </c>
      <c r="G161" s="105" t="s">
        <v>285</v>
      </c>
      <c r="H161" s="107"/>
      <c r="I161" s="107"/>
      <c r="J161" s="107"/>
      <c r="K161" s="107"/>
      <c r="L161" s="107"/>
    </row>
    <row r="162" spans="1:12" ht="12.75" hidden="1" outlineLevel="1">
      <c r="A162" s="110"/>
      <c r="B162" s="125" t="s">
        <v>514</v>
      </c>
      <c r="C162" s="126"/>
      <c r="D162" s="127" t="s">
        <v>210</v>
      </c>
      <c r="E162" s="127" t="s">
        <v>222</v>
      </c>
      <c r="F162" s="127" t="s">
        <v>513</v>
      </c>
      <c r="G162" s="128" t="s">
        <v>515</v>
      </c>
      <c r="H162" s="126"/>
      <c r="I162" s="126"/>
      <c r="J162" s="126"/>
      <c r="K162" s="126"/>
      <c r="L162" s="126"/>
    </row>
    <row r="163" spans="1:12" ht="66" collapsed="1">
      <c r="A163" s="110"/>
      <c r="B163" s="111" t="s">
        <v>441</v>
      </c>
      <c r="C163" s="105" t="s">
        <v>368</v>
      </c>
      <c r="D163" s="113" t="s">
        <v>210</v>
      </c>
      <c r="E163" s="113" t="s">
        <v>222</v>
      </c>
      <c r="F163" s="114" t="s">
        <v>452</v>
      </c>
      <c r="G163" s="115"/>
      <c r="H163" s="112"/>
      <c r="I163" s="112"/>
      <c r="J163" s="112"/>
      <c r="K163" s="112"/>
      <c r="L163" s="112"/>
    </row>
    <row r="164" spans="2:12" s="117" customFormat="1" ht="26.25">
      <c r="B164" s="111" t="s">
        <v>453</v>
      </c>
      <c r="C164" s="105" t="s">
        <v>368</v>
      </c>
      <c r="D164" s="113" t="s">
        <v>208</v>
      </c>
      <c r="E164" s="113" t="s">
        <v>211</v>
      </c>
      <c r="F164" s="114" t="s">
        <v>454</v>
      </c>
      <c r="G164" s="115"/>
      <c r="H164" s="112"/>
      <c r="I164" s="112"/>
      <c r="J164" s="112"/>
      <c r="K164" s="112"/>
      <c r="L164" s="112"/>
    </row>
    <row r="165" spans="2:12" s="117" customFormat="1" ht="26.25">
      <c r="B165" s="111" t="s">
        <v>459</v>
      </c>
      <c r="C165" s="105" t="s">
        <v>368</v>
      </c>
      <c r="D165" s="113" t="s">
        <v>210</v>
      </c>
      <c r="E165" s="113" t="s">
        <v>222</v>
      </c>
      <c r="F165" s="114" t="s">
        <v>460</v>
      </c>
      <c r="G165" s="115"/>
      <c r="H165" s="112"/>
      <c r="I165" s="112"/>
      <c r="J165" s="112"/>
      <c r="K165" s="112"/>
      <c r="L165" s="112"/>
    </row>
    <row r="166" spans="2:12" s="117" customFormat="1" ht="12.75">
      <c r="B166" s="111" t="s">
        <v>461</v>
      </c>
      <c r="C166" s="105" t="s">
        <v>368</v>
      </c>
      <c r="D166" s="113" t="s">
        <v>210</v>
      </c>
      <c r="E166" s="113" t="s">
        <v>222</v>
      </c>
      <c r="F166" s="114" t="s">
        <v>462</v>
      </c>
      <c r="G166" s="115"/>
      <c r="H166" s="112"/>
      <c r="I166" s="112"/>
      <c r="J166" s="112"/>
      <c r="K166" s="112"/>
      <c r="L166" s="112"/>
    </row>
    <row r="167" spans="2:12" s="117" customFormat="1" ht="26.25">
      <c r="B167" s="111" t="s">
        <v>284</v>
      </c>
      <c r="C167" s="105" t="s">
        <v>368</v>
      </c>
      <c r="D167" s="113" t="s">
        <v>210</v>
      </c>
      <c r="E167" s="113" t="s">
        <v>222</v>
      </c>
      <c r="F167" s="113" t="s">
        <v>462</v>
      </c>
      <c r="G167" s="115" t="s">
        <v>285</v>
      </c>
      <c r="H167" s="118"/>
      <c r="I167" s="118"/>
      <c r="J167" s="118"/>
      <c r="K167" s="118"/>
      <c r="L167" s="118"/>
    </row>
    <row r="168" spans="2:12" ht="26.25" hidden="1" outlineLevel="1">
      <c r="B168" s="111" t="s">
        <v>516</v>
      </c>
      <c r="C168" s="112"/>
      <c r="D168" s="113" t="s">
        <v>210</v>
      </c>
      <c r="E168" s="113" t="s">
        <v>222</v>
      </c>
      <c r="F168" s="114" t="s">
        <v>517</v>
      </c>
      <c r="G168" s="115"/>
      <c r="H168" s="112"/>
      <c r="I168" s="112"/>
      <c r="J168" s="112"/>
      <c r="K168" s="112"/>
      <c r="L168" s="112"/>
    </row>
    <row r="169" spans="2:12" s="117" customFormat="1" ht="26.25" hidden="1" outlineLevel="1">
      <c r="B169" s="111" t="s">
        <v>20</v>
      </c>
      <c r="C169" s="112"/>
      <c r="D169" s="113" t="s">
        <v>210</v>
      </c>
      <c r="E169" s="113" t="s">
        <v>222</v>
      </c>
      <c r="F169" s="114" t="s">
        <v>518</v>
      </c>
      <c r="G169" s="115"/>
      <c r="H169" s="112"/>
      <c r="I169" s="112"/>
      <c r="J169" s="112"/>
      <c r="K169" s="112"/>
      <c r="L169" s="112"/>
    </row>
    <row r="170" spans="2:12" ht="26.25" hidden="1" outlineLevel="1">
      <c r="B170" s="101" t="s">
        <v>519</v>
      </c>
      <c r="C170" s="106"/>
      <c r="D170" s="103" t="s">
        <v>210</v>
      </c>
      <c r="E170" s="103" t="s">
        <v>222</v>
      </c>
      <c r="F170" s="104" t="s">
        <v>22</v>
      </c>
      <c r="G170" s="105"/>
      <c r="H170" s="106"/>
      <c r="I170" s="106"/>
      <c r="J170" s="106"/>
      <c r="K170" s="106"/>
      <c r="L170" s="106"/>
    </row>
    <row r="171" spans="2:12" ht="26.25" hidden="1" outlineLevel="1">
      <c r="B171" s="101" t="s">
        <v>284</v>
      </c>
      <c r="C171" s="118"/>
      <c r="D171" s="113" t="s">
        <v>210</v>
      </c>
      <c r="E171" s="113" t="s">
        <v>222</v>
      </c>
      <c r="F171" s="113" t="s">
        <v>22</v>
      </c>
      <c r="G171" s="115" t="s">
        <v>285</v>
      </c>
      <c r="H171" s="107"/>
      <c r="I171" s="107"/>
      <c r="J171" s="107"/>
      <c r="K171" s="107"/>
      <c r="L171" s="107"/>
    </row>
    <row r="172" spans="2:12" ht="12.75" hidden="1" outlineLevel="1">
      <c r="B172" s="125" t="s">
        <v>514</v>
      </c>
      <c r="C172" s="118"/>
      <c r="D172" s="113" t="s">
        <v>210</v>
      </c>
      <c r="E172" s="113" t="s">
        <v>222</v>
      </c>
      <c r="F172" s="113" t="s">
        <v>22</v>
      </c>
      <c r="G172" s="115" t="s">
        <v>515</v>
      </c>
      <c r="H172" s="107"/>
      <c r="I172" s="107"/>
      <c r="J172" s="107"/>
      <c r="K172" s="107"/>
      <c r="L172" s="107"/>
    </row>
    <row r="173" spans="2:12" ht="26.25" hidden="1" outlineLevel="1">
      <c r="B173" s="160" t="s">
        <v>23</v>
      </c>
      <c r="C173" s="118"/>
      <c r="D173" s="113" t="s">
        <v>210</v>
      </c>
      <c r="E173" s="113" t="s">
        <v>222</v>
      </c>
      <c r="F173" s="113" t="s">
        <v>24</v>
      </c>
      <c r="G173" s="115"/>
      <c r="H173" s="107"/>
      <c r="I173" s="107"/>
      <c r="J173" s="107"/>
      <c r="K173" s="107"/>
      <c r="L173" s="107"/>
    </row>
    <row r="174" spans="2:12" ht="12.75" hidden="1" outlineLevel="1">
      <c r="B174" s="125" t="s">
        <v>514</v>
      </c>
      <c r="C174" s="118"/>
      <c r="D174" s="113" t="s">
        <v>210</v>
      </c>
      <c r="E174" s="113" t="s">
        <v>222</v>
      </c>
      <c r="F174" s="113" t="s">
        <v>24</v>
      </c>
      <c r="G174" s="115" t="s">
        <v>515</v>
      </c>
      <c r="H174" s="107"/>
      <c r="I174" s="107"/>
      <c r="J174" s="107"/>
      <c r="K174" s="107"/>
      <c r="L174" s="107"/>
    </row>
    <row r="175" spans="2:12" ht="26.25" hidden="1" outlineLevel="1">
      <c r="B175" s="160" t="s">
        <v>25</v>
      </c>
      <c r="C175" s="118"/>
      <c r="D175" s="113" t="s">
        <v>210</v>
      </c>
      <c r="E175" s="113" t="s">
        <v>222</v>
      </c>
      <c r="F175" s="113" t="s">
        <v>26</v>
      </c>
      <c r="G175" s="115"/>
      <c r="H175" s="107"/>
      <c r="I175" s="107"/>
      <c r="J175" s="107"/>
      <c r="K175" s="107"/>
      <c r="L175" s="107"/>
    </row>
    <row r="176" spans="2:12" ht="12.75" hidden="1" outlineLevel="1">
      <c r="B176" s="125" t="s">
        <v>514</v>
      </c>
      <c r="C176" s="118"/>
      <c r="D176" s="113" t="s">
        <v>210</v>
      </c>
      <c r="E176" s="113" t="s">
        <v>222</v>
      </c>
      <c r="F176" s="113" t="s">
        <v>26</v>
      </c>
      <c r="G176" s="115" t="s">
        <v>515</v>
      </c>
      <c r="H176" s="107"/>
      <c r="I176" s="107"/>
      <c r="J176" s="107"/>
      <c r="K176" s="107"/>
      <c r="L176" s="107"/>
    </row>
    <row r="177" spans="2:12" s="117" customFormat="1" ht="26.25" hidden="1" outlineLevel="1">
      <c r="B177" s="111" t="s">
        <v>21</v>
      </c>
      <c r="C177" s="112"/>
      <c r="D177" s="113" t="s">
        <v>210</v>
      </c>
      <c r="E177" s="113" t="s">
        <v>222</v>
      </c>
      <c r="F177" s="114" t="s">
        <v>520</v>
      </c>
      <c r="G177" s="115"/>
      <c r="H177" s="112"/>
      <c r="I177" s="112"/>
      <c r="J177" s="112"/>
      <c r="K177" s="112"/>
      <c r="L177" s="112"/>
    </row>
    <row r="178" spans="2:12" s="117" customFormat="1" ht="26.25" collapsed="1">
      <c r="B178" s="160" t="s">
        <v>521</v>
      </c>
      <c r="C178" s="105" t="s">
        <v>368</v>
      </c>
      <c r="D178" s="113" t="s">
        <v>210</v>
      </c>
      <c r="E178" s="113" t="s">
        <v>222</v>
      </c>
      <c r="F178" s="114" t="s">
        <v>506</v>
      </c>
      <c r="G178" s="115"/>
      <c r="H178" s="112"/>
      <c r="I178" s="112"/>
      <c r="J178" s="112"/>
      <c r="K178" s="112"/>
      <c r="L178" s="112"/>
    </row>
    <row r="179" spans="2:12" s="117" customFormat="1" ht="26.25">
      <c r="B179" s="101" t="s">
        <v>284</v>
      </c>
      <c r="C179" s="105" t="s">
        <v>368</v>
      </c>
      <c r="D179" s="113" t="s">
        <v>210</v>
      </c>
      <c r="E179" s="113" t="s">
        <v>222</v>
      </c>
      <c r="F179" s="114" t="s">
        <v>506</v>
      </c>
      <c r="G179" s="115" t="s">
        <v>285</v>
      </c>
      <c r="H179" s="112"/>
      <c r="I179" s="112"/>
      <c r="J179" s="112"/>
      <c r="K179" s="112"/>
      <c r="L179" s="112"/>
    </row>
    <row r="180" spans="2:12" s="117" customFormat="1" ht="26.25" hidden="1" outlineLevel="1">
      <c r="B180" s="160" t="s">
        <v>27</v>
      </c>
      <c r="C180" s="112"/>
      <c r="D180" s="113" t="s">
        <v>210</v>
      </c>
      <c r="E180" s="113" t="s">
        <v>222</v>
      </c>
      <c r="F180" s="114" t="s">
        <v>28</v>
      </c>
      <c r="G180" s="115"/>
      <c r="H180" s="112"/>
      <c r="I180" s="112"/>
      <c r="J180" s="112"/>
      <c r="K180" s="112"/>
      <c r="L180" s="112"/>
    </row>
    <row r="181" spans="2:12" s="117" customFormat="1" ht="26.25" hidden="1" outlineLevel="1">
      <c r="B181" s="101" t="s">
        <v>284</v>
      </c>
      <c r="C181" s="112"/>
      <c r="D181" s="113" t="s">
        <v>210</v>
      </c>
      <c r="E181" s="113" t="s">
        <v>222</v>
      </c>
      <c r="F181" s="114" t="s">
        <v>28</v>
      </c>
      <c r="G181" s="115" t="s">
        <v>285</v>
      </c>
      <c r="H181" s="112"/>
      <c r="I181" s="112"/>
      <c r="J181" s="112"/>
      <c r="K181" s="112"/>
      <c r="L181" s="112"/>
    </row>
    <row r="182" spans="2:12" ht="26.25" hidden="1" outlineLevel="1">
      <c r="B182" s="101" t="s">
        <v>521</v>
      </c>
      <c r="C182" s="106"/>
      <c r="D182" s="103" t="s">
        <v>210</v>
      </c>
      <c r="E182" s="103" t="s">
        <v>222</v>
      </c>
      <c r="F182" s="104" t="s">
        <v>522</v>
      </c>
      <c r="G182" s="105"/>
      <c r="H182" s="106"/>
      <c r="I182" s="106"/>
      <c r="J182" s="106"/>
      <c r="K182" s="106"/>
      <c r="L182" s="106"/>
    </row>
    <row r="183" spans="2:12" ht="26.25" hidden="1" outlineLevel="1">
      <c r="B183" s="101" t="s">
        <v>284</v>
      </c>
      <c r="C183" s="118"/>
      <c r="D183" s="113" t="s">
        <v>210</v>
      </c>
      <c r="E183" s="113" t="s">
        <v>222</v>
      </c>
      <c r="F183" s="113" t="s">
        <v>522</v>
      </c>
      <c r="G183" s="115" t="s">
        <v>285</v>
      </c>
      <c r="H183" s="107"/>
      <c r="I183" s="107"/>
      <c r="J183" s="107"/>
      <c r="K183" s="107"/>
      <c r="L183" s="107"/>
    </row>
    <row r="184" spans="1:12" ht="12.75" collapsed="1">
      <c r="A184" s="110"/>
      <c r="B184" s="95" t="s">
        <v>246</v>
      </c>
      <c r="C184" s="105" t="s">
        <v>368</v>
      </c>
      <c r="D184" s="97" t="s">
        <v>220</v>
      </c>
      <c r="E184" s="97" t="s">
        <v>269</v>
      </c>
      <c r="F184" s="98"/>
      <c r="G184" s="99"/>
      <c r="H184" s="100"/>
      <c r="I184" s="100"/>
      <c r="J184" s="100"/>
      <c r="K184" s="100"/>
      <c r="L184" s="100"/>
    </row>
    <row r="185" spans="1:12" ht="12.75">
      <c r="A185" s="110"/>
      <c r="B185" s="95" t="s">
        <v>129</v>
      </c>
      <c r="C185" s="105" t="s">
        <v>368</v>
      </c>
      <c r="D185" s="97" t="s">
        <v>220</v>
      </c>
      <c r="E185" s="97" t="s">
        <v>208</v>
      </c>
      <c r="F185" s="98"/>
      <c r="G185" s="99"/>
      <c r="H185" s="100"/>
      <c r="I185" s="100"/>
      <c r="J185" s="100"/>
      <c r="K185" s="100"/>
      <c r="L185" s="100"/>
    </row>
    <row r="186" spans="1:12" ht="12.75" hidden="1" outlineLevel="1">
      <c r="A186" s="110"/>
      <c r="B186" s="95" t="s">
        <v>654</v>
      </c>
      <c r="C186" s="96"/>
      <c r="D186" s="97" t="s">
        <v>220</v>
      </c>
      <c r="E186" s="97" t="s">
        <v>208</v>
      </c>
      <c r="F186" s="149" t="s">
        <v>655</v>
      </c>
      <c r="G186" s="99"/>
      <c r="H186" s="100"/>
      <c r="I186" s="100"/>
      <c r="J186" s="100"/>
      <c r="K186" s="100"/>
      <c r="L186" s="100"/>
    </row>
    <row r="187" spans="1:12" ht="39" hidden="1" outlineLevel="1">
      <c r="A187" s="110"/>
      <c r="B187" s="101" t="s">
        <v>264</v>
      </c>
      <c r="C187" s="106"/>
      <c r="D187" s="103" t="s">
        <v>220</v>
      </c>
      <c r="E187" s="103" t="s">
        <v>208</v>
      </c>
      <c r="F187" s="104" t="s">
        <v>523</v>
      </c>
      <c r="G187" s="105"/>
      <c r="H187" s="106"/>
      <c r="I187" s="106"/>
      <c r="J187" s="106"/>
      <c r="K187" s="106"/>
      <c r="L187" s="106"/>
    </row>
    <row r="188" spans="1:12" ht="12.75" hidden="1" outlineLevel="1">
      <c r="A188" s="110"/>
      <c r="B188" s="101" t="s">
        <v>514</v>
      </c>
      <c r="C188" s="107"/>
      <c r="D188" s="103" t="s">
        <v>220</v>
      </c>
      <c r="E188" s="103" t="s">
        <v>208</v>
      </c>
      <c r="F188" s="103" t="s">
        <v>523</v>
      </c>
      <c r="G188" s="105" t="s">
        <v>515</v>
      </c>
      <c r="H188" s="107"/>
      <c r="I188" s="107"/>
      <c r="J188" s="107"/>
      <c r="K188" s="107"/>
      <c r="L188" s="107"/>
    </row>
    <row r="189" spans="2:12" ht="12.75" hidden="1" outlineLevel="1">
      <c r="B189" s="101" t="s">
        <v>524</v>
      </c>
      <c r="C189" s="106"/>
      <c r="D189" s="103" t="s">
        <v>220</v>
      </c>
      <c r="E189" s="103" t="s">
        <v>208</v>
      </c>
      <c r="F189" s="129" t="s">
        <v>525</v>
      </c>
      <c r="G189" s="107"/>
      <c r="H189" s="106"/>
      <c r="I189" s="106"/>
      <c r="J189" s="106"/>
      <c r="K189" s="106"/>
      <c r="L189" s="106"/>
    </row>
    <row r="190" spans="2:12" ht="26.25" hidden="1" outlineLevel="1">
      <c r="B190" s="101" t="s">
        <v>284</v>
      </c>
      <c r="C190" s="107"/>
      <c r="D190" s="103" t="s">
        <v>220</v>
      </c>
      <c r="E190" s="103" t="s">
        <v>208</v>
      </c>
      <c r="F190" s="130" t="s">
        <v>525</v>
      </c>
      <c r="G190" s="107">
        <v>240</v>
      </c>
      <c r="H190" s="107"/>
      <c r="I190" s="107"/>
      <c r="J190" s="107"/>
      <c r="K190" s="107"/>
      <c r="L190" s="107"/>
    </row>
    <row r="191" spans="2:12" ht="52.5" hidden="1" outlineLevel="1">
      <c r="B191" s="101" t="s">
        <v>474</v>
      </c>
      <c r="C191" s="107"/>
      <c r="D191" s="103" t="s">
        <v>220</v>
      </c>
      <c r="E191" s="103" t="s">
        <v>208</v>
      </c>
      <c r="F191" s="130" t="s">
        <v>525</v>
      </c>
      <c r="G191" s="107">
        <v>810</v>
      </c>
      <c r="H191" s="107"/>
      <c r="I191" s="107"/>
      <c r="J191" s="107"/>
      <c r="K191" s="107"/>
      <c r="L191" s="107"/>
    </row>
    <row r="192" spans="2:12" ht="12.75" hidden="1" outlineLevel="1">
      <c r="B192" s="101" t="s">
        <v>33</v>
      </c>
      <c r="C192" s="106"/>
      <c r="D192" s="103" t="s">
        <v>220</v>
      </c>
      <c r="E192" s="103" t="s">
        <v>208</v>
      </c>
      <c r="F192" s="129" t="s">
        <v>526</v>
      </c>
      <c r="G192" s="107"/>
      <c r="H192" s="106"/>
      <c r="I192" s="106"/>
      <c r="J192" s="106"/>
      <c r="K192" s="106"/>
      <c r="L192" s="106"/>
    </row>
    <row r="193" spans="2:12" ht="26.25" hidden="1" outlineLevel="1">
      <c r="B193" s="101" t="s">
        <v>284</v>
      </c>
      <c r="C193" s="107"/>
      <c r="D193" s="103" t="s">
        <v>220</v>
      </c>
      <c r="E193" s="103" t="s">
        <v>208</v>
      </c>
      <c r="F193" s="130" t="s">
        <v>526</v>
      </c>
      <c r="G193" s="107">
        <v>240</v>
      </c>
      <c r="H193" s="107"/>
      <c r="I193" s="107"/>
      <c r="J193" s="107"/>
      <c r="K193" s="107"/>
      <c r="L193" s="107"/>
    </row>
    <row r="194" spans="2:12" ht="52.5" hidden="1" outlineLevel="1">
      <c r="B194" s="101" t="s">
        <v>474</v>
      </c>
      <c r="C194" s="107"/>
      <c r="D194" s="103" t="s">
        <v>220</v>
      </c>
      <c r="E194" s="103" t="s">
        <v>208</v>
      </c>
      <c r="F194" s="130" t="s">
        <v>526</v>
      </c>
      <c r="G194" s="107">
        <v>810</v>
      </c>
      <c r="H194" s="107"/>
      <c r="I194" s="107"/>
      <c r="J194" s="107"/>
      <c r="K194" s="107"/>
      <c r="L194" s="107"/>
    </row>
    <row r="195" spans="2:12" ht="66" collapsed="1">
      <c r="B195" s="111" t="s">
        <v>441</v>
      </c>
      <c r="C195" s="105" t="s">
        <v>368</v>
      </c>
      <c r="D195" s="113" t="s">
        <v>220</v>
      </c>
      <c r="E195" s="113" t="s">
        <v>208</v>
      </c>
      <c r="F195" s="114" t="s">
        <v>452</v>
      </c>
      <c r="G195" s="115"/>
      <c r="H195" s="112"/>
      <c r="I195" s="112"/>
      <c r="J195" s="112"/>
      <c r="K195" s="112"/>
      <c r="L195" s="112"/>
    </row>
    <row r="196" spans="2:12" ht="12.75">
      <c r="B196" s="111" t="s">
        <v>527</v>
      </c>
      <c r="C196" s="105" t="s">
        <v>368</v>
      </c>
      <c r="D196" s="113" t="s">
        <v>220</v>
      </c>
      <c r="E196" s="113" t="s">
        <v>208</v>
      </c>
      <c r="F196" s="114" t="s">
        <v>528</v>
      </c>
      <c r="G196" s="115"/>
      <c r="H196" s="112"/>
      <c r="I196" s="112"/>
      <c r="J196" s="112"/>
      <c r="K196" s="112"/>
      <c r="L196" s="112"/>
    </row>
    <row r="197" spans="2:12" s="117" customFormat="1" ht="26.25">
      <c r="B197" s="111" t="s">
        <v>34</v>
      </c>
      <c r="C197" s="105" t="s">
        <v>368</v>
      </c>
      <c r="D197" s="113" t="s">
        <v>220</v>
      </c>
      <c r="E197" s="113" t="s">
        <v>208</v>
      </c>
      <c r="F197" s="114" t="s">
        <v>529</v>
      </c>
      <c r="G197" s="115"/>
      <c r="H197" s="112"/>
      <c r="I197" s="112"/>
      <c r="J197" s="112"/>
      <c r="K197" s="112"/>
      <c r="L197" s="112"/>
    </row>
    <row r="198" spans="2:12" ht="12.75">
      <c r="B198" s="101" t="s">
        <v>530</v>
      </c>
      <c r="C198" s="105" t="s">
        <v>368</v>
      </c>
      <c r="D198" s="103" t="s">
        <v>220</v>
      </c>
      <c r="E198" s="103" t="s">
        <v>208</v>
      </c>
      <c r="F198" s="104" t="s">
        <v>531</v>
      </c>
      <c r="G198" s="105"/>
      <c r="H198" s="106"/>
      <c r="I198" s="106"/>
      <c r="J198" s="106"/>
      <c r="K198" s="106"/>
      <c r="L198" s="106"/>
    </row>
    <row r="199" spans="2:12" ht="26.25">
      <c r="B199" s="101" t="s">
        <v>284</v>
      </c>
      <c r="C199" s="105" t="s">
        <v>368</v>
      </c>
      <c r="D199" s="113" t="s">
        <v>220</v>
      </c>
      <c r="E199" s="113" t="s">
        <v>208</v>
      </c>
      <c r="F199" s="113" t="s">
        <v>531</v>
      </c>
      <c r="G199" s="115" t="s">
        <v>285</v>
      </c>
      <c r="H199" s="107"/>
      <c r="I199" s="107"/>
      <c r="J199" s="107"/>
      <c r="K199" s="107"/>
      <c r="L199" s="107"/>
    </row>
    <row r="200" spans="2:12" ht="52.5" hidden="1" outlineLevel="1">
      <c r="B200" s="101" t="s">
        <v>474</v>
      </c>
      <c r="C200" s="118"/>
      <c r="D200" s="113" t="s">
        <v>220</v>
      </c>
      <c r="E200" s="113" t="s">
        <v>208</v>
      </c>
      <c r="F200" s="113" t="s">
        <v>531</v>
      </c>
      <c r="G200" s="115" t="s">
        <v>218</v>
      </c>
      <c r="H200" s="107"/>
      <c r="I200" s="107"/>
      <c r="J200" s="107"/>
      <c r="K200" s="107"/>
      <c r="L200" s="107"/>
    </row>
    <row r="201" spans="2:12" s="117" customFormat="1" ht="26.25" hidden="1" outlineLevel="1">
      <c r="B201" s="111" t="s">
        <v>29</v>
      </c>
      <c r="C201" s="112"/>
      <c r="D201" s="113" t="s">
        <v>220</v>
      </c>
      <c r="E201" s="113" t="s">
        <v>208</v>
      </c>
      <c r="F201" s="114" t="s">
        <v>532</v>
      </c>
      <c r="G201" s="115"/>
      <c r="H201" s="112"/>
      <c r="I201" s="112"/>
      <c r="J201" s="112"/>
      <c r="K201" s="112"/>
      <c r="L201" s="112"/>
    </row>
    <row r="202" spans="2:12" ht="12.75" hidden="1" outlineLevel="1">
      <c r="B202" s="101" t="s">
        <v>533</v>
      </c>
      <c r="C202" s="112"/>
      <c r="D202" s="113" t="s">
        <v>220</v>
      </c>
      <c r="E202" s="113" t="s">
        <v>208</v>
      </c>
      <c r="F202" s="114" t="s">
        <v>534</v>
      </c>
      <c r="G202" s="115"/>
      <c r="H202" s="106"/>
      <c r="I202" s="106"/>
      <c r="J202" s="106"/>
      <c r="K202" s="106"/>
      <c r="L202" s="106"/>
    </row>
    <row r="203" spans="2:12" ht="26.25" hidden="1" outlineLevel="1">
      <c r="B203" s="101" t="s">
        <v>284</v>
      </c>
      <c r="C203" s="118"/>
      <c r="D203" s="113" t="s">
        <v>220</v>
      </c>
      <c r="E203" s="113" t="s">
        <v>208</v>
      </c>
      <c r="F203" s="113" t="s">
        <v>534</v>
      </c>
      <c r="G203" s="115" t="s">
        <v>285</v>
      </c>
      <c r="H203" s="107"/>
      <c r="I203" s="107"/>
      <c r="J203" s="107"/>
      <c r="K203" s="107"/>
      <c r="L203" s="107"/>
    </row>
    <row r="204" spans="2:12" ht="52.5" hidden="1" outlineLevel="1">
      <c r="B204" s="101" t="s">
        <v>474</v>
      </c>
      <c r="C204" s="118"/>
      <c r="D204" s="113" t="s">
        <v>220</v>
      </c>
      <c r="E204" s="113" t="s">
        <v>208</v>
      </c>
      <c r="F204" s="113" t="s">
        <v>534</v>
      </c>
      <c r="G204" s="115" t="s">
        <v>218</v>
      </c>
      <c r="H204" s="107"/>
      <c r="I204" s="107"/>
      <c r="J204" s="107"/>
      <c r="K204" s="107"/>
      <c r="L204" s="107"/>
    </row>
    <row r="205" spans="2:12" ht="12.75" collapsed="1">
      <c r="B205" s="95" t="s">
        <v>134</v>
      </c>
      <c r="C205" s="105" t="s">
        <v>368</v>
      </c>
      <c r="D205" s="97" t="s">
        <v>220</v>
      </c>
      <c r="E205" s="97" t="s">
        <v>209</v>
      </c>
      <c r="F205" s="98"/>
      <c r="G205" s="99"/>
      <c r="H205" s="100"/>
      <c r="I205" s="100"/>
      <c r="J205" s="100"/>
      <c r="K205" s="100"/>
      <c r="L205" s="100"/>
    </row>
    <row r="206" spans="2:12" ht="12.75" hidden="1" outlineLevel="1">
      <c r="B206" s="95" t="s">
        <v>654</v>
      </c>
      <c r="C206" s="96"/>
      <c r="D206" s="97" t="s">
        <v>220</v>
      </c>
      <c r="E206" s="97" t="s">
        <v>209</v>
      </c>
      <c r="F206" s="149" t="s">
        <v>655</v>
      </c>
      <c r="G206" s="99"/>
      <c r="H206" s="100"/>
      <c r="I206" s="100"/>
      <c r="J206" s="100"/>
      <c r="K206" s="100"/>
      <c r="L206" s="100"/>
    </row>
    <row r="207" spans="2:12" ht="12.75" hidden="1" outlineLevel="1">
      <c r="B207" s="101" t="s">
        <v>35</v>
      </c>
      <c r="C207" s="106"/>
      <c r="D207" s="103" t="s">
        <v>220</v>
      </c>
      <c r="E207" s="103" t="s">
        <v>209</v>
      </c>
      <c r="F207" s="104" t="s">
        <v>535</v>
      </c>
      <c r="G207" s="105"/>
      <c r="H207" s="106"/>
      <c r="I207" s="106"/>
      <c r="J207" s="106"/>
      <c r="K207" s="106"/>
      <c r="L207" s="106"/>
    </row>
    <row r="208" spans="2:12" ht="26.25" hidden="1" outlineLevel="1">
      <c r="B208" s="101" t="s">
        <v>284</v>
      </c>
      <c r="C208" s="107"/>
      <c r="D208" s="103" t="s">
        <v>220</v>
      </c>
      <c r="E208" s="103" t="s">
        <v>209</v>
      </c>
      <c r="F208" s="103" t="s">
        <v>535</v>
      </c>
      <c r="G208" s="105" t="s">
        <v>285</v>
      </c>
      <c r="H208" s="107"/>
      <c r="I208" s="107"/>
      <c r="J208" s="107"/>
      <c r="K208" s="107"/>
      <c r="L208" s="107"/>
    </row>
    <row r="209" spans="2:12" ht="52.5" hidden="1" outlineLevel="1">
      <c r="B209" s="101" t="s">
        <v>474</v>
      </c>
      <c r="C209" s="107"/>
      <c r="D209" s="103" t="s">
        <v>220</v>
      </c>
      <c r="E209" s="103" t="s">
        <v>209</v>
      </c>
      <c r="F209" s="103" t="s">
        <v>535</v>
      </c>
      <c r="G209" s="105" t="s">
        <v>218</v>
      </c>
      <c r="H209" s="107"/>
      <c r="I209" s="107"/>
      <c r="J209" s="107"/>
      <c r="K209" s="107"/>
      <c r="L209" s="107"/>
    </row>
    <row r="210" spans="2:12" ht="39" hidden="1" outlineLevel="1">
      <c r="B210" s="101" t="s">
        <v>264</v>
      </c>
      <c r="C210" s="106"/>
      <c r="D210" s="103" t="s">
        <v>220</v>
      </c>
      <c r="E210" s="103" t="s">
        <v>209</v>
      </c>
      <c r="F210" s="104" t="s">
        <v>523</v>
      </c>
      <c r="G210" s="105"/>
      <c r="H210" s="106"/>
      <c r="I210" s="106"/>
      <c r="J210" s="106"/>
      <c r="K210" s="106"/>
      <c r="L210" s="106"/>
    </row>
    <row r="211" spans="2:12" ht="26.25" hidden="1" outlineLevel="1">
      <c r="B211" s="101" t="s">
        <v>284</v>
      </c>
      <c r="C211" s="107"/>
      <c r="D211" s="103" t="s">
        <v>220</v>
      </c>
      <c r="E211" s="103" t="s">
        <v>209</v>
      </c>
      <c r="F211" s="103" t="s">
        <v>30</v>
      </c>
      <c r="G211" s="105" t="s">
        <v>285</v>
      </c>
      <c r="H211" s="107"/>
      <c r="I211" s="107"/>
      <c r="J211" s="107"/>
      <c r="K211" s="107"/>
      <c r="L211" s="107"/>
    </row>
    <row r="212" spans="2:12" ht="12.75" collapsed="1">
      <c r="B212" s="131" t="s">
        <v>514</v>
      </c>
      <c r="C212" s="107"/>
      <c r="D212" s="103" t="s">
        <v>220</v>
      </c>
      <c r="E212" s="103" t="s">
        <v>209</v>
      </c>
      <c r="F212" s="103" t="s">
        <v>30</v>
      </c>
      <c r="G212" s="105" t="s">
        <v>515</v>
      </c>
      <c r="H212" s="107"/>
      <c r="I212" s="107"/>
      <c r="J212" s="107"/>
      <c r="K212" s="107"/>
      <c r="L212" s="107"/>
    </row>
    <row r="213" spans="2:12" ht="66" collapsed="1">
      <c r="B213" s="111" t="s">
        <v>441</v>
      </c>
      <c r="C213" s="105" t="s">
        <v>368</v>
      </c>
      <c r="D213" s="113" t="s">
        <v>220</v>
      </c>
      <c r="E213" s="113" t="s">
        <v>209</v>
      </c>
      <c r="F213" s="114" t="s">
        <v>452</v>
      </c>
      <c r="G213" s="115"/>
      <c r="H213" s="112"/>
      <c r="I213" s="112"/>
      <c r="J213" s="112"/>
      <c r="K213" s="112"/>
      <c r="L213" s="112"/>
    </row>
    <row r="214" spans="2:12" ht="39">
      <c r="B214" s="111" t="s">
        <v>536</v>
      </c>
      <c r="C214" s="105" t="s">
        <v>368</v>
      </c>
      <c r="D214" s="113" t="s">
        <v>220</v>
      </c>
      <c r="E214" s="113" t="s">
        <v>209</v>
      </c>
      <c r="F214" s="114" t="s">
        <v>537</v>
      </c>
      <c r="G214" s="115"/>
      <c r="H214" s="112"/>
      <c r="I214" s="112"/>
      <c r="J214" s="112"/>
      <c r="K214" s="112"/>
      <c r="L214" s="112"/>
    </row>
    <row r="215" spans="2:12" s="117" customFormat="1" ht="39">
      <c r="B215" s="111" t="s">
        <v>31</v>
      </c>
      <c r="C215" s="105" t="s">
        <v>368</v>
      </c>
      <c r="D215" s="113" t="s">
        <v>220</v>
      </c>
      <c r="E215" s="113" t="s">
        <v>209</v>
      </c>
      <c r="F215" s="114" t="s">
        <v>538</v>
      </c>
      <c r="G215" s="115"/>
      <c r="H215" s="112"/>
      <c r="I215" s="112"/>
      <c r="J215" s="112"/>
      <c r="K215" s="112"/>
      <c r="L215" s="112"/>
    </row>
    <row r="216" spans="2:12" ht="26.25">
      <c r="B216" s="101" t="s">
        <v>539</v>
      </c>
      <c r="C216" s="105" t="s">
        <v>368</v>
      </c>
      <c r="D216" s="103" t="s">
        <v>220</v>
      </c>
      <c r="E216" s="103" t="s">
        <v>209</v>
      </c>
      <c r="F216" s="104" t="s">
        <v>32</v>
      </c>
      <c r="G216" s="105"/>
      <c r="H216" s="106"/>
      <c r="I216" s="106"/>
      <c r="J216" s="106"/>
      <c r="K216" s="106"/>
      <c r="L216" s="106"/>
    </row>
    <row r="217" spans="2:12" s="117" customFormat="1" ht="26.25">
      <c r="B217" s="111" t="s">
        <v>284</v>
      </c>
      <c r="C217" s="105" t="s">
        <v>368</v>
      </c>
      <c r="D217" s="113" t="s">
        <v>220</v>
      </c>
      <c r="E217" s="113" t="s">
        <v>209</v>
      </c>
      <c r="F217" s="113" t="s">
        <v>32</v>
      </c>
      <c r="G217" s="113" t="s">
        <v>285</v>
      </c>
      <c r="H217" s="118"/>
      <c r="I217" s="118"/>
      <c r="J217" s="118"/>
      <c r="K217" s="118"/>
      <c r="L217" s="118"/>
    </row>
    <row r="218" spans="2:12" s="117" customFormat="1" ht="12.75">
      <c r="B218" s="131" t="s">
        <v>514</v>
      </c>
      <c r="C218" s="118"/>
      <c r="D218" s="113" t="s">
        <v>220</v>
      </c>
      <c r="E218" s="113" t="s">
        <v>209</v>
      </c>
      <c r="F218" s="113" t="s">
        <v>32</v>
      </c>
      <c r="G218" s="113" t="s">
        <v>515</v>
      </c>
      <c r="H218" s="118"/>
      <c r="I218" s="118"/>
      <c r="J218" s="118"/>
      <c r="K218" s="118"/>
      <c r="L218" s="118"/>
    </row>
    <row r="219" spans="2:12" s="117" customFormat="1" ht="39">
      <c r="B219" s="101" t="s">
        <v>540</v>
      </c>
      <c r="C219" s="105" t="s">
        <v>368</v>
      </c>
      <c r="D219" s="113" t="s">
        <v>220</v>
      </c>
      <c r="E219" s="113" t="s">
        <v>209</v>
      </c>
      <c r="F219" s="114" t="s">
        <v>541</v>
      </c>
      <c r="G219" s="115"/>
      <c r="H219" s="112"/>
      <c r="I219" s="112"/>
      <c r="J219" s="112"/>
      <c r="K219" s="112"/>
      <c r="L219" s="112"/>
    </row>
    <row r="220" spans="2:12" ht="39">
      <c r="B220" s="101" t="s">
        <v>542</v>
      </c>
      <c r="C220" s="105" t="s">
        <v>368</v>
      </c>
      <c r="D220" s="103" t="s">
        <v>220</v>
      </c>
      <c r="E220" s="103" t="s">
        <v>209</v>
      </c>
      <c r="F220" s="104" t="s">
        <v>543</v>
      </c>
      <c r="G220" s="105"/>
      <c r="H220" s="106"/>
      <c r="I220" s="106"/>
      <c r="J220" s="106"/>
      <c r="K220" s="106"/>
      <c r="L220" s="106"/>
    </row>
    <row r="221" spans="2:12" s="117" customFormat="1" ht="26.25">
      <c r="B221" s="111" t="s">
        <v>284</v>
      </c>
      <c r="C221" s="105" t="s">
        <v>368</v>
      </c>
      <c r="D221" s="113" t="s">
        <v>220</v>
      </c>
      <c r="E221" s="113" t="s">
        <v>209</v>
      </c>
      <c r="F221" s="113" t="s">
        <v>543</v>
      </c>
      <c r="G221" s="113" t="s">
        <v>285</v>
      </c>
      <c r="H221" s="118"/>
      <c r="I221" s="118"/>
      <c r="J221" s="118"/>
      <c r="K221" s="118"/>
      <c r="L221" s="118"/>
    </row>
    <row r="222" spans="2:12" s="117" customFormat="1" ht="52.5">
      <c r="B222" s="111" t="s">
        <v>474</v>
      </c>
      <c r="C222" s="105" t="s">
        <v>368</v>
      </c>
      <c r="D222" s="113" t="s">
        <v>220</v>
      </c>
      <c r="E222" s="113" t="s">
        <v>209</v>
      </c>
      <c r="F222" s="113" t="s">
        <v>543</v>
      </c>
      <c r="G222" s="113" t="s">
        <v>218</v>
      </c>
      <c r="H222" s="118"/>
      <c r="I222" s="118"/>
      <c r="J222" s="118"/>
      <c r="K222" s="118"/>
      <c r="L222" s="118"/>
    </row>
    <row r="223" spans="2:12" s="117" customFormat="1" ht="26.25" hidden="1" outlineLevel="1">
      <c r="B223" s="101" t="s">
        <v>544</v>
      </c>
      <c r="C223" s="112"/>
      <c r="D223" s="113" t="s">
        <v>220</v>
      </c>
      <c r="E223" s="113" t="s">
        <v>209</v>
      </c>
      <c r="F223" s="114" t="s">
        <v>545</v>
      </c>
      <c r="G223" s="115"/>
      <c r="H223" s="112"/>
      <c r="I223" s="112"/>
      <c r="J223" s="112"/>
      <c r="K223" s="112"/>
      <c r="L223" s="112"/>
    </row>
    <row r="224" spans="2:12" ht="12.75" hidden="1" outlineLevel="1">
      <c r="B224" s="101" t="s">
        <v>265</v>
      </c>
      <c r="C224" s="106"/>
      <c r="D224" s="103" t="s">
        <v>220</v>
      </c>
      <c r="E224" s="103" t="s">
        <v>209</v>
      </c>
      <c r="F224" s="104" t="s">
        <v>546</v>
      </c>
      <c r="G224" s="105"/>
      <c r="H224" s="106"/>
      <c r="I224" s="106"/>
      <c r="J224" s="106"/>
      <c r="K224" s="106"/>
      <c r="L224" s="106"/>
    </row>
    <row r="225" spans="2:12" s="117" customFormat="1" ht="26.25" hidden="1" outlineLevel="1">
      <c r="B225" s="111" t="s">
        <v>284</v>
      </c>
      <c r="C225" s="118"/>
      <c r="D225" s="113" t="s">
        <v>220</v>
      </c>
      <c r="E225" s="113" t="s">
        <v>209</v>
      </c>
      <c r="F225" s="113" t="s">
        <v>546</v>
      </c>
      <c r="G225" s="115" t="s">
        <v>285</v>
      </c>
      <c r="H225" s="118"/>
      <c r="I225" s="118"/>
      <c r="J225" s="118"/>
      <c r="K225" s="118"/>
      <c r="L225" s="118"/>
    </row>
    <row r="226" spans="2:12" s="117" customFormat="1" ht="52.5" hidden="1" outlineLevel="1">
      <c r="B226" s="111" t="s">
        <v>474</v>
      </c>
      <c r="C226" s="118"/>
      <c r="D226" s="113" t="s">
        <v>220</v>
      </c>
      <c r="E226" s="113" t="s">
        <v>209</v>
      </c>
      <c r="F226" s="113" t="s">
        <v>546</v>
      </c>
      <c r="G226" s="115" t="s">
        <v>218</v>
      </c>
      <c r="H226" s="118"/>
      <c r="I226" s="118"/>
      <c r="J226" s="118"/>
      <c r="K226" s="118"/>
      <c r="L226" s="118"/>
    </row>
    <row r="227" spans="2:12" ht="26.25" hidden="1" outlineLevel="1">
      <c r="B227" s="111" t="s">
        <v>547</v>
      </c>
      <c r="C227" s="112"/>
      <c r="D227" s="113" t="s">
        <v>220</v>
      </c>
      <c r="E227" s="113" t="s">
        <v>209</v>
      </c>
      <c r="F227" s="114" t="s">
        <v>548</v>
      </c>
      <c r="G227" s="115"/>
      <c r="H227" s="112"/>
      <c r="I227" s="112"/>
      <c r="J227" s="112"/>
      <c r="K227" s="112"/>
      <c r="L227" s="112"/>
    </row>
    <row r="228" spans="2:12" s="117" customFormat="1" ht="26.25" hidden="1" outlineLevel="1">
      <c r="B228" s="111" t="s">
        <v>549</v>
      </c>
      <c r="C228" s="112"/>
      <c r="D228" s="113" t="s">
        <v>220</v>
      </c>
      <c r="E228" s="113" t="s">
        <v>209</v>
      </c>
      <c r="F228" s="114" t="s">
        <v>550</v>
      </c>
      <c r="G228" s="115"/>
      <c r="H228" s="112"/>
      <c r="I228" s="112"/>
      <c r="J228" s="112"/>
      <c r="K228" s="112"/>
      <c r="L228" s="112"/>
    </row>
    <row r="229" spans="2:12" ht="26.25" hidden="1" outlineLevel="1">
      <c r="B229" s="101" t="s">
        <v>551</v>
      </c>
      <c r="C229" s="106"/>
      <c r="D229" s="103" t="s">
        <v>220</v>
      </c>
      <c r="E229" s="103" t="s">
        <v>209</v>
      </c>
      <c r="F229" s="104" t="s">
        <v>552</v>
      </c>
      <c r="G229" s="105"/>
      <c r="H229" s="106"/>
      <c r="I229" s="106"/>
      <c r="J229" s="106"/>
      <c r="K229" s="106"/>
      <c r="L229" s="106"/>
    </row>
    <row r="230" spans="2:12" s="117" customFormat="1" ht="26.25" hidden="1" outlineLevel="1">
      <c r="B230" s="111" t="s">
        <v>284</v>
      </c>
      <c r="C230" s="118"/>
      <c r="D230" s="113" t="s">
        <v>220</v>
      </c>
      <c r="E230" s="113" t="s">
        <v>209</v>
      </c>
      <c r="F230" s="113" t="s">
        <v>552</v>
      </c>
      <c r="G230" s="115" t="s">
        <v>285</v>
      </c>
      <c r="H230" s="118"/>
      <c r="I230" s="118"/>
      <c r="J230" s="118"/>
      <c r="K230" s="118"/>
      <c r="L230" s="118"/>
    </row>
    <row r="231" spans="2:12" s="117" customFormat="1" ht="12.75" hidden="1" outlineLevel="1">
      <c r="B231" s="131" t="s">
        <v>514</v>
      </c>
      <c r="C231" s="118"/>
      <c r="D231" s="113" t="s">
        <v>220</v>
      </c>
      <c r="E231" s="113" t="s">
        <v>209</v>
      </c>
      <c r="F231" s="113" t="s">
        <v>552</v>
      </c>
      <c r="G231" s="115" t="s">
        <v>515</v>
      </c>
      <c r="H231" s="118"/>
      <c r="I231" s="118"/>
      <c r="J231" s="118"/>
      <c r="K231" s="118"/>
      <c r="L231" s="118"/>
    </row>
    <row r="232" spans="2:12" s="117" customFormat="1" ht="52.5" hidden="1" outlineLevel="1">
      <c r="B232" s="111" t="s">
        <v>474</v>
      </c>
      <c r="C232" s="118"/>
      <c r="D232" s="113" t="s">
        <v>220</v>
      </c>
      <c r="E232" s="113" t="s">
        <v>209</v>
      </c>
      <c r="F232" s="113" t="s">
        <v>552</v>
      </c>
      <c r="G232" s="115" t="s">
        <v>218</v>
      </c>
      <c r="H232" s="118"/>
      <c r="I232" s="118"/>
      <c r="J232" s="118"/>
      <c r="K232" s="118"/>
      <c r="L232" s="118"/>
    </row>
    <row r="233" spans="2:12" ht="52.5" hidden="1" outlineLevel="1">
      <c r="B233" s="111" t="s">
        <v>553</v>
      </c>
      <c r="C233" s="112"/>
      <c r="D233" s="113" t="s">
        <v>220</v>
      </c>
      <c r="E233" s="113" t="s">
        <v>209</v>
      </c>
      <c r="F233" s="114" t="s">
        <v>554</v>
      </c>
      <c r="G233" s="115"/>
      <c r="H233" s="112"/>
      <c r="I233" s="112"/>
      <c r="J233" s="112"/>
      <c r="K233" s="112"/>
      <c r="L233" s="112"/>
    </row>
    <row r="234" spans="2:12" ht="26.25" hidden="1" outlineLevel="1">
      <c r="B234" s="111" t="s">
        <v>555</v>
      </c>
      <c r="C234" s="112"/>
      <c r="D234" s="113" t="s">
        <v>220</v>
      </c>
      <c r="E234" s="113" t="s">
        <v>209</v>
      </c>
      <c r="F234" s="114" t="s">
        <v>556</v>
      </c>
      <c r="G234" s="115"/>
      <c r="H234" s="112"/>
      <c r="I234" s="112"/>
      <c r="J234" s="112"/>
      <c r="K234" s="112"/>
      <c r="L234" s="112"/>
    </row>
    <row r="235" spans="2:12" ht="26.25" hidden="1" outlineLevel="1">
      <c r="B235" s="101" t="s">
        <v>557</v>
      </c>
      <c r="C235" s="106"/>
      <c r="D235" s="103" t="s">
        <v>220</v>
      </c>
      <c r="E235" s="103" t="s">
        <v>209</v>
      </c>
      <c r="F235" s="104" t="s">
        <v>558</v>
      </c>
      <c r="G235" s="105"/>
      <c r="H235" s="106"/>
      <c r="I235" s="106"/>
      <c r="J235" s="106"/>
      <c r="K235" s="106"/>
      <c r="L235" s="106"/>
    </row>
    <row r="236" spans="2:12" s="132" customFormat="1" ht="15.75" customHeight="1" hidden="1" outlineLevel="1">
      <c r="B236" s="122" t="s">
        <v>514</v>
      </c>
      <c r="C236" s="124"/>
      <c r="D236" s="113" t="s">
        <v>220</v>
      </c>
      <c r="E236" s="113" t="s">
        <v>209</v>
      </c>
      <c r="F236" s="113" t="s">
        <v>558</v>
      </c>
      <c r="G236" s="113" t="s">
        <v>515</v>
      </c>
      <c r="H236" s="124"/>
      <c r="I236" s="124"/>
      <c r="J236" s="124"/>
      <c r="K236" s="124"/>
      <c r="L236" s="124"/>
    </row>
    <row r="237" spans="2:12" ht="12.75" collapsed="1">
      <c r="B237" s="95" t="s">
        <v>135</v>
      </c>
      <c r="C237" s="105" t="s">
        <v>368</v>
      </c>
      <c r="D237" s="97" t="s">
        <v>220</v>
      </c>
      <c r="E237" s="97" t="s">
        <v>213</v>
      </c>
      <c r="F237" s="98"/>
      <c r="G237" s="99"/>
      <c r="H237" s="100"/>
      <c r="I237" s="100"/>
      <c r="J237" s="100"/>
      <c r="K237" s="100"/>
      <c r="L237" s="100"/>
    </row>
    <row r="238" spans="2:12" ht="27">
      <c r="B238" s="179" t="s">
        <v>507</v>
      </c>
      <c r="C238" s="105" t="s">
        <v>368</v>
      </c>
      <c r="D238" s="97" t="s">
        <v>220</v>
      </c>
      <c r="E238" s="97" t="s">
        <v>213</v>
      </c>
      <c r="F238" s="149" t="s">
        <v>452</v>
      </c>
      <c r="G238" s="99"/>
      <c r="H238" s="100"/>
      <c r="I238" s="100"/>
      <c r="J238" s="100"/>
      <c r="K238" s="100"/>
      <c r="L238" s="100"/>
    </row>
    <row r="239" spans="2:12" ht="12.75" outlineLevel="1">
      <c r="B239" s="101" t="s">
        <v>559</v>
      </c>
      <c r="C239" s="106"/>
      <c r="D239" s="103" t="s">
        <v>220</v>
      </c>
      <c r="E239" s="103" t="s">
        <v>213</v>
      </c>
      <c r="F239" s="104" t="s">
        <v>563</v>
      </c>
      <c r="G239" s="105"/>
      <c r="H239" s="106"/>
      <c r="I239" s="106"/>
      <c r="J239" s="106"/>
      <c r="K239" s="106"/>
      <c r="L239" s="106"/>
    </row>
    <row r="240" spans="2:12" ht="26.25" outlineLevel="1">
      <c r="B240" s="101" t="s">
        <v>284</v>
      </c>
      <c r="C240" s="107"/>
      <c r="D240" s="103" t="s">
        <v>220</v>
      </c>
      <c r="E240" s="103" t="s">
        <v>213</v>
      </c>
      <c r="F240" s="104" t="s">
        <v>563</v>
      </c>
      <c r="G240" s="105" t="s">
        <v>285</v>
      </c>
      <c r="H240" s="107"/>
      <c r="I240" s="107"/>
      <c r="J240" s="107"/>
      <c r="K240" s="107"/>
      <c r="L240" s="107"/>
    </row>
    <row r="241" spans="2:12" ht="52.5" outlineLevel="1">
      <c r="B241" s="101" t="s">
        <v>474</v>
      </c>
      <c r="C241" s="107"/>
      <c r="D241" s="103" t="s">
        <v>220</v>
      </c>
      <c r="E241" s="103" t="s">
        <v>213</v>
      </c>
      <c r="F241" s="104" t="s">
        <v>563</v>
      </c>
      <c r="G241" s="105" t="s">
        <v>218</v>
      </c>
      <c r="H241" s="107"/>
      <c r="I241" s="107"/>
      <c r="J241" s="107"/>
      <c r="K241" s="107"/>
      <c r="L241" s="107"/>
    </row>
    <row r="242" spans="2:12" ht="12.75" outlineLevel="1">
      <c r="B242" s="101" t="s">
        <v>560</v>
      </c>
      <c r="C242" s="106"/>
      <c r="D242" s="103" t="s">
        <v>220</v>
      </c>
      <c r="E242" s="103" t="s">
        <v>213</v>
      </c>
      <c r="F242" s="104" t="s">
        <v>566</v>
      </c>
      <c r="G242" s="105"/>
      <c r="H242" s="106"/>
      <c r="I242" s="106"/>
      <c r="J242" s="106"/>
      <c r="K242" s="106"/>
      <c r="L242" s="106"/>
    </row>
    <row r="243" spans="2:12" ht="26.25" outlineLevel="1">
      <c r="B243" s="101" t="s">
        <v>284</v>
      </c>
      <c r="C243" s="107"/>
      <c r="D243" s="103" t="s">
        <v>220</v>
      </c>
      <c r="E243" s="103" t="s">
        <v>213</v>
      </c>
      <c r="F243" s="103" t="s">
        <v>566</v>
      </c>
      <c r="G243" s="105" t="s">
        <v>285</v>
      </c>
      <c r="H243" s="107"/>
      <c r="I243" s="107"/>
      <c r="J243" s="107"/>
      <c r="K243" s="107"/>
      <c r="L243" s="107"/>
    </row>
    <row r="244" spans="2:12" ht="52.5" outlineLevel="1">
      <c r="B244" s="101" t="s">
        <v>474</v>
      </c>
      <c r="C244" s="107"/>
      <c r="D244" s="103" t="s">
        <v>220</v>
      </c>
      <c r="E244" s="103" t="s">
        <v>213</v>
      </c>
      <c r="F244" s="103" t="s">
        <v>566</v>
      </c>
      <c r="G244" s="105" t="s">
        <v>218</v>
      </c>
      <c r="H244" s="107"/>
      <c r="I244" s="107"/>
      <c r="J244" s="107"/>
      <c r="K244" s="107"/>
      <c r="L244" s="107"/>
    </row>
    <row r="245" spans="2:12" ht="12.75">
      <c r="B245" s="101" t="s">
        <v>561</v>
      </c>
      <c r="C245" s="105" t="s">
        <v>368</v>
      </c>
      <c r="D245" s="103" t="s">
        <v>220</v>
      </c>
      <c r="E245" s="103" t="s">
        <v>213</v>
      </c>
      <c r="F245" s="104" t="s">
        <v>568</v>
      </c>
      <c r="G245" s="105"/>
      <c r="H245" s="107"/>
      <c r="I245" s="106"/>
      <c r="J245" s="106"/>
      <c r="K245" s="107"/>
      <c r="L245" s="107"/>
    </row>
    <row r="246" spans="2:12" ht="26.25" outlineLevel="1">
      <c r="B246" s="101" t="s">
        <v>284</v>
      </c>
      <c r="C246" s="107"/>
      <c r="D246" s="103" t="s">
        <v>220</v>
      </c>
      <c r="E246" s="103" t="s">
        <v>213</v>
      </c>
      <c r="F246" s="104" t="s">
        <v>568</v>
      </c>
      <c r="G246" s="105" t="s">
        <v>285</v>
      </c>
      <c r="H246" s="107"/>
      <c r="I246" s="107"/>
      <c r="J246" s="107"/>
      <c r="K246" s="107"/>
      <c r="L246" s="107"/>
    </row>
    <row r="247" spans="2:12" ht="52.5" outlineLevel="1">
      <c r="B247" s="101" t="s">
        <v>474</v>
      </c>
      <c r="C247" s="107"/>
      <c r="D247" s="103" t="s">
        <v>220</v>
      </c>
      <c r="E247" s="103" t="s">
        <v>213</v>
      </c>
      <c r="F247" s="104" t="s">
        <v>568</v>
      </c>
      <c r="G247" s="105" t="s">
        <v>218</v>
      </c>
      <c r="H247" s="107"/>
      <c r="I247" s="107"/>
      <c r="J247" s="107"/>
      <c r="K247" s="107"/>
      <c r="L247" s="107"/>
    </row>
    <row r="248" spans="2:12" ht="26.25" outlineLevel="1">
      <c r="B248" s="101" t="s">
        <v>562</v>
      </c>
      <c r="C248" s="106"/>
      <c r="D248" s="103" t="s">
        <v>220</v>
      </c>
      <c r="E248" s="103" t="s">
        <v>213</v>
      </c>
      <c r="F248" s="104" t="s">
        <v>570</v>
      </c>
      <c r="G248" s="105"/>
      <c r="H248" s="106">
        <f>H249+H250</f>
        <v>0</v>
      </c>
      <c r="I248" s="106">
        <f>I249+I250</f>
        <v>0</v>
      </c>
      <c r="J248" s="106">
        <f>J249+J250</f>
        <v>0</v>
      </c>
      <c r="K248" s="106">
        <f>K249+K250</f>
        <v>0</v>
      </c>
      <c r="L248" s="106">
        <f>L249+L250</f>
        <v>0</v>
      </c>
    </row>
    <row r="249" spans="2:12" ht="26.25" outlineLevel="1">
      <c r="B249" s="101" t="s">
        <v>284</v>
      </c>
      <c r="C249" s="107"/>
      <c r="D249" s="103" t="s">
        <v>220</v>
      </c>
      <c r="E249" s="103" t="s">
        <v>213</v>
      </c>
      <c r="F249" s="104" t="s">
        <v>570</v>
      </c>
      <c r="G249" s="105" t="s">
        <v>285</v>
      </c>
      <c r="H249" s="107"/>
      <c r="I249" s="107"/>
      <c r="J249" s="107"/>
      <c r="K249" s="107"/>
      <c r="L249" s="107"/>
    </row>
    <row r="250" spans="2:12" ht="52.5" outlineLevel="1">
      <c r="B250" s="101" t="s">
        <v>474</v>
      </c>
      <c r="C250" s="107"/>
      <c r="D250" s="103" t="s">
        <v>220</v>
      </c>
      <c r="E250" s="103" t="s">
        <v>213</v>
      </c>
      <c r="F250" s="104" t="s">
        <v>570</v>
      </c>
      <c r="G250" s="105" t="s">
        <v>218</v>
      </c>
      <c r="H250" s="107"/>
      <c r="I250" s="107"/>
      <c r="J250" s="107"/>
      <c r="K250" s="107"/>
      <c r="L250" s="107"/>
    </row>
    <row r="251" spans="2:12" ht="12.75">
      <c r="B251" s="111"/>
      <c r="C251" s="105"/>
      <c r="D251" s="113"/>
      <c r="E251" s="113"/>
      <c r="F251" s="114"/>
      <c r="G251" s="115"/>
      <c r="H251" s="112"/>
      <c r="I251" s="112"/>
      <c r="J251" s="112"/>
      <c r="K251" s="112"/>
      <c r="L251" s="112"/>
    </row>
    <row r="252" spans="2:12" ht="12.75">
      <c r="B252" s="111"/>
      <c r="C252" s="105"/>
      <c r="D252" s="113"/>
      <c r="E252" s="113"/>
      <c r="F252" s="114"/>
      <c r="G252" s="115"/>
      <c r="H252" s="112"/>
      <c r="I252" s="112"/>
      <c r="J252" s="112"/>
      <c r="K252" s="112"/>
      <c r="L252" s="112"/>
    </row>
    <row r="253" spans="2:12" s="117" customFormat="1" ht="12.75">
      <c r="B253" s="111"/>
      <c r="C253" s="105"/>
      <c r="D253" s="113"/>
      <c r="E253" s="113"/>
      <c r="F253" s="114"/>
      <c r="G253" s="115"/>
      <c r="H253" s="112"/>
      <c r="I253" s="112"/>
      <c r="J253" s="112"/>
      <c r="K253" s="112"/>
      <c r="L253" s="112"/>
    </row>
    <row r="254" spans="2:12" ht="12.75">
      <c r="B254" s="101"/>
      <c r="C254" s="105"/>
      <c r="D254" s="103"/>
      <c r="E254" s="103"/>
      <c r="F254" s="104"/>
      <c r="G254" s="105"/>
      <c r="H254" s="106"/>
      <c r="I254" s="106"/>
      <c r="J254" s="106"/>
      <c r="K254" s="106"/>
      <c r="L254" s="106"/>
    </row>
    <row r="255" spans="2:12" ht="26.25" hidden="1" outlineLevel="1">
      <c r="B255" s="101" t="s">
        <v>284</v>
      </c>
      <c r="C255" s="118"/>
      <c r="D255" s="113" t="s">
        <v>220</v>
      </c>
      <c r="E255" s="113" t="s">
        <v>213</v>
      </c>
      <c r="F255" s="113" t="s">
        <v>563</v>
      </c>
      <c r="G255" s="115" t="s">
        <v>285</v>
      </c>
      <c r="H255" s="107"/>
      <c r="I255" s="107"/>
      <c r="J255" s="107"/>
      <c r="K255" s="107"/>
      <c r="L255" s="107"/>
    </row>
    <row r="256" spans="2:12" ht="52.5" hidden="1" outlineLevel="1">
      <c r="B256" s="101" t="s">
        <v>474</v>
      </c>
      <c r="C256" s="118"/>
      <c r="D256" s="113" t="s">
        <v>220</v>
      </c>
      <c r="E256" s="113" t="s">
        <v>213</v>
      </c>
      <c r="F256" s="113" t="s">
        <v>563</v>
      </c>
      <c r="G256" s="115" t="s">
        <v>218</v>
      </c>
      <c r="H256" s="107"/>
      <c r="I256" s="107"/>
      <c r="J256" s="107"/>
      <c r="K256" s="107"/>
      <c r="L256" s="107"/>
    </row>
    <row r="257" spans="2:12" s="117" customFormat="1" ht="12.75" hidden="1" outlineLevel="1">
      <c r="B257" s="101" t="s">
        <v>36</v>
      </c>
      <c r="C257" s="112"/>
      <c r="D257" s="113" t="s">
        <v>220</v>
      </c>
      <c r="E257" s="113" t="s">
        <v>213</v>
      </c>
      <c r="F257" s="114" t="s">
        <v>564</v>
      </c>
      <c r="G257" s="115"/>
      <c r="H257" s="112"/>
      <c r="I257" s="112"/>
      <c r="J257" s="112"/>
      <c r="K257" s="112"/>
      <c r="L257" s="112"/>
    </row>
    <row r="258" spans="2:12" ht="12.75" hidden="1" outlineLevel="1">
      <c r="B258" s="101" t="s">
        <v>565</v>
      </c>
      <c r="C258" s="112"/>
      <c r="D258" s="113" t="s">
        <v>220</v>
      </c>
      <c r="E258" s="113" t="s">
        <v>213</v>
      </c>
      <c r="F258" s="114" t="s">
        <v>566</v>
      </c>
      <c r="G258" s="115"/>
      <c r="H258" s="106"/>
      <c r="I258" s="106"/>
      <c r="J258" s="106"/>
      <c r="K258" s="106"/>
      <c r="L258" s="106"/>
    </row>
    <row r="259" spans="2:12" ht="26.25" hidden="1" outlineLevel="1">
      <c r="B259" s="101" t="s">
        <v>284</v>
      </c>
      <c r="C259" s="118"/>
      <c r="D259" s="113" t="s">
        <v>220</v>
      </c>
      <c r="E259" s="113" t="s">
        <v>213</v>
      </c>
      <c r="F259" s="113" t="s">
        <v>566</v>
      </c>
      <c r="G259" s="115" t="s">
        <v>285</v>
      </c>
      <c r="H259" s="107"/>
      <c r="I259" s="107"/>
      <c r="J259" s="107"/>
      <c r="K259" s="107"/>
      <c r="L259" s="107"/>
    </row>
    <row r="260" spans="2:12" ht="52.5" hidden="1" outlineLevel="1">
      <c r="B260" s="101" t="s">
        <v>474</v>
      </c>
      <c r="C260" s="118"/>
      <c r="D260" s="113" t="s">
        <v>220</v>
      </c>
      <c r="E260" s="113" t="s">
        <v>213</v>
      </c>
      <c r="F260" s="113" t="s">
        <v>566</v>
      </c>
      <c r="G260" s="115" t="s">
        <v>218</v>
      </c>
      <c r="H260" s="107"/>
      <c r="I260" s="107"/>
      <c r="J260" s="107"/>
      <c r="K260" s="107"/>
      <c r="L260" s="107"/>
    </row>
    <row r="261" spans="2:12" s="117" customFormat="1" ht="12.75" hidden="1" outlineLevel="1">
      <c r="B261" s="101" t="s">
        <v>37</v>
      </c>
      <c r="C261" s="112"/>
      <c r="D261" s="113" t="s">
        <v>220</v>
      </c>
      <c r="E261" s="113" t="s">
        <v>213</v>
      </c>
      <c r="F261" s="114" t="s">
        <v>567</v>
      </c>
      <c r="G261" s="115"/>
      <c r="H261" s="112"/>
      <c r="I261" s="112"/>
      <c r="J261" s="112"/>
      <c r="K261" s="112"/>
      <c r="L261" s="112"/>
    </row>
    <row r="262" spans="2:12" ht="12.75" hidden="1" outlineLevel="1">
      <c r="B262" s="101" t="s">
        <v>561</v>
      </c>
      <c r="C262" s="112"/>
      <c r="D262" s="113" t="s">
        <v>220</v>
      </c>
      <c r="E262" s="113" t="s">
        <v>213</v>
      </c>
      <c r="F262" s="114" t="s">
        <v>568</v>
      </c>
      <c r="G262" s="115"/>
      <c r="H262" s="106"/>
      <c r="I262" s="106"/>
      <c r="J262" s="106"/>
      <c r="K262" s="106"/>
      <c r="L262" s="106"/>
    </row>
    <row r="263" spans="2:12" ht="26.25" hidden="1" outlineLevel="1">
      <c r="B263" s="101" t="s">
        <v>284</v>
      </c>
      <c r="C263" s="118"/>
      <c r="D263" s="113" t="s">
        <v>220</v>
      </c>
      <c r="E263" s="113" t="s">
        <v>213</v>
      </c>
      <c r="F263" s="113" t="s">
        <v>568</v>
      </c>
      <c r="G263" s="115" t="s">
        <v>285</v>
      </c>
      <c r="H263" s="107"/>
      <c r="I263" s="107"/>
      <c r="J263" s="107"/>
      <c r="K263" s="107"/>
      <c r="L263" s="107"/>
    </row>
    <row r="264" spans="2:12" ht="52.5" hidden="1" outlineLevel="1">
      <c r="B264" s="101" t="s">
        <v>474</v>
      </c>
      <c r="C264" s="118"/>
      <c r="D264" s="113" t="s">
        <v>220</v>
      </c>
      <c r="E264" s="113" t="s">
        <v>213</v>
      </c>
      <c r="F264" s="113" t="s">
        <v>568</v>
      </c>
      <c r="G264" s="115" t="s">
        <v>218</v>
      </c>
      <c r="H264" s="107"/>
      <c r="I264" s="107"/>
      <c r="J264" s="107"/>
      <c r="K264" s="107"/>
      <c r="L264" s="107"/>
    </row>
    <row r="265" spans="2:12" s="117" customFormat="1" ht="26.25" hidden="1" outlineLevel="1">
      <c r="B265" s="101" t="s">
        <v>38</v>
      </c>
      <c r="C265" s="112"/>
      <c r="D265" s="113" t="s">
        <v>220</v>
      </c>
      <c r="E265" s="113" t="s">
        <v>213</v>
      </c>
      <c r="F265" s="114" t="s">
        <v>569</v>
      </c>
      <c r="G265" s="115"/>
      <c r="H265" s="112"/>
      <c r="I265" s="112"/>
      <c r="J265" s="112"/>
      <c r="K265" s="112"/>
      <c r="L265" s="112"/>
    </row>
    <row r="266" spans="2:12" ht="26.25" hidden="1" outlineLevel="1">
      <c r="B266" s="101" t="s">
        <v>562</v>
      </c>
      <c r="C266" s="112"/>
      <c r="D266" s="113" t="s">
        <v>220</v>
      </c>
      <c r="E266" s="113" t="s">
        <v>213</v>
      </c>
      <c r="F266" s="114" t="s">
        <v>570</v>
      </c>
      <c r="G266" s="115"/>
      <c r="H266" s="106"/>
      <c r="I266" s="106"/>
      <c r="J266" s="106"/>
      <c r="K266" s="106"/>
      <c r="L266" s="106"/>
    </row>
    <row r="267" spans="2:12" ht="26.25" hidden="1" outlineLevel="1">
      <c r="B267" s="101" t="s">
        <v>284</v>
      </c>
      <c r="C267" s="118"/>
      <c r="D267" s="113" t="s">
        <v>220</v>
      </c>
      <c r="E267" s="113" t="s">
        <v>213</v>
      </c>
      <c r="F267" s="113" t="s">
        <v>570</v>
      </c>
      <c r="G267" s="115" t="s">
        <v>285</v>
      </c>
      <c r="H267" s="107"/>
      <c r="I267" s="107"/>
      <c r="J267" s="107"/>
      <c r="K267" s="107"/>
      <c r="L267" s="107"/>
    </row>
    <row r="268" spans="2:12" ht="52.5" hidden="1" outlineLevel="1">
      <c r="B268" s="101" t="s">
        <v>474</v>
      </c>
      <c r="C268" s="118"/>
      <c r="D268" s="113" t="s">
        <v>220</v>
      </c>
      <c r="E268" s="113" t="s">
        <v>213</v>
      </c>
      <c r="F268" s="113" t="s">
        <v>570</v>
      </c>
      <c r="G268" s="115" t="s">
        <v>218</v>
      </c>
      <c r="H268" s="107"/>
      <c r="I268" s="107"/>
      <c r="J268" s="107"/>
      <c r="K268" s="107"/>
      <c r="L268" s="107"/>
    </row>
    <row r="269" spans="2:12" ht="14.25" customHeight="1" hidden="1" collapsed="1">
      <c r="B269" s="95" t="s">
        <v>247</v>
      </c>
      <c r="C269" s="100"/>
      <c r="D269" s="97" t="s">
        <v>224</v>
      </c>
      <c r="E269" s="97" t="s">
        <v>269</v>
      </c>
      <c r="F269" s="98"/>
      <c r="G269" s="99"/>
      <c r="H269" s="100"/>
      <c r="I269" s="100"/>
      <c r="J269" s="100"/>
      <c r="K269" s="100"/>
      <c r="L269" s="100"/>
    </row>
    <row r="270" spans="2:12" ht="26.25" hidden="1">
      <c r="B270" s="95" t="s">
        <v>137</v>
      </c>
      <c r="C270" s="100"/>
      <c r="D270" s="97" t="s">
        <v>224</v>
      </c>
      <c r="E270" s="97" t="s">
        <v>220</v>
      </c>
      <c r="F270" s="98"/>
      <c r="G270" s="99"/>
      <c r="H270" s="100"/>
      <c r="I270" s="100"/>
      <c r="J270" s="100"/>
      <c r="K270" s="100"/>
      <c r="L270" s="100"/>
    </row>
    <row r="271" spans="2:12" ht="12.75" hidden="1">
      <c r="B271" s="95" t="s">
        <v>654</v>
      </c>
      <c r="C271" s="96"/>
      <c r="D271" s="97" t="s">
        <v>224</v>
      </c>
      <c r="E271" s="97" t="s">
        <v>220</v>
      </c>
      <c r="F271" s="149" t="s">
        <v>655</v>
      </c>
      <c r="G271" s="99"/>
      <c r="H271" s="100"/>
      <c r="I271" s="100"/>
      <c r="J271" s="100"/>
      <c r="K271" s="100"/>
      <c r="L271" s="100"/>
    </row>
    <row r="272" spans="2:12" ht="12.75" hidden="1">
      <c r="B272" s="101" t="s">
        <v>266</v>
      </c>
      <c r="C272" s="106"/>
      <c r="D272" s="103" t="s">
        <v>224</v>
      </c>
      <c r="E272" s="103" t="s">
        <v>220</v>
      </c>
      <c r="F272" s="104" t="s">
        <v>571</v>
      </c>
      <c r="G272" s="105"/>
      <c r="H272" s="106"/>
      <c r="I272" s="106"/>
      <c r="J272" s="106"/>
      <c r="K272" s="106"/>
      <c r="L272" s="106"/>
    </row>
    <row r="273" spans="2:12" ht="26.25" hidden="1">
      <c r="B273" s="101" t="s">
        <v>284</v>
      </c>
      <c r="C273" s="107"/>
      <c r="D273" s="103" t="s">
        <v>224</v>
      </c>
      <c r="E273" s="103" t="s">
        <v>220</v>
      </c>
      <c r="F273" s="103" t="s">
        <v>571</v>
      </c>
      <c r="G273" s="105" t="s">
        <v>285</v>
      </c>
      <c r="H273" s="107"/>
      <c r="I273" s="107"/>
      <c r="J273" s="107"/>
      <c r="K273" s="107"/>
      <c r="L273" s="107"/>
    </row>
    <row r="274" spans="2:12" ht="66" hidden="1">
      <c r="B274" s="111" t="s">
        <v>451</v>
      </c>
      <c r="C274" s="112"/>
      <c r="D274" s="113" t="s">
        <v>224</v>
      </c>
      <c r="E274" s="113" t="s">
        <v>220</v>
      </c>
      <c r="F274" s="114" t="s">
        <v>452</v>
      </c>
      <c r="G274" s="115"/>
      <c r="H274" s="112"/>
      <c r="I274" s="112"/>
      <c r="J274" s="112"/>
      <c r="K274" s="112"/>
      <c r="L274" s="112"/>
    </row>
    <row r="275" spans="2:12" ht="26.25" hidden="1">
      <c r="B275" s="111" t="s">
        <v>572</v>
      </c>
      <c r="C275" s="112"/>
      <c r="D275" s="113" t="s">
        <v>224</v>
      </c>
      <c r="E275" s="113" t="s">
        <v>220</v>
      </c>
      <c r="F275" s="114" t="s">
        <v>573</v>
      </c>
      <c r="G275" s="115"/>
      <c r="H275" s="112"/>
      <c r="I275" s="112"/>
      <c r="J275" s="112"/>
      <c r="K275" s="112"/>
      <c r="L275" s="112"/>
    </row>
    <row r="276" spans="2:12" s="117" customFormat="1" ht="12.75" hidden="1">
      <c r="B276" s="111" t="s">
        <v>39</v>
      </c>
      <c r="C276" s="112"/>
      <c r="D276" s="113" t="s">
        <v>224</v>
      </c>
      <c r="E276" s="113" t="s">
        <v>220</v>
      </c>
      <c r="F276" s="114" t="s">
        <v>574</v>
      </c>
      <c r="G276" s="115"/>
      <c r="H276" s="112"/>
      <c r="I276" s="112"/>
      <c r="J276" s="112"/>
      <c r="K276" s="112"/>
      <c r="L276" s="112"/>
    </row>
    <row r="277" spans="2:12" ht="12.75" hidden="1">
      <c r="B277" s="101" t="s">
        <v>266</v>
      </c>
      <c r="C277" s="106"/>
      <c r="D277" s="103" t="s">
        <v>224</v>
      </c>
      <c r="E277" s="103" t="s">
        <v>220</v>
      </c>
      <c r="F277" s="104" t="s">
        <v>575</v>
      </c>
      <c r="G277" s="105"/>
      <c r="H277" s="106"/>
      <c r="I277" s="106"/>
      <c r="J277" s="106"/>
      <c r="K277" s="106"/>
      <c r="L277" s="106"/>
    </row>
    <row r="278" spans="2:12" s="117" customFormat="1" ht="26.25" hidden="1">
      <c r="B278" s="111" t="s">
        <v>284</v>
      </c>
      <c r="C278" s="118"/>
      <c r="D278" s="113" t="s">
        <v>224</v>
      </c>
      <c r="E278" s="113" t="s">
        <v>220</v>
      </c>
      <c r="F278" s="113" t="s">
        <v>575</v>
      </c>
      <c r="G278" s="113" t="s">
        <v>285</v>
      </c>
      <c r="H278" s="118"/>
      <c r="I278" s="118"/>
      <c r="J278" s="118"/>
      <c r="K278" s="118"/>
      <c r="L278" s="118"/>
    </row>
    <row r="279" spans="2:12" s="117" customFormat="1" ht="52.5" hidden="1">
      <c r="B279" s="101" t="s">
        <v>474</v>
      </c>
      <c r="C279" s="118"/>
      <c r="D279" s="113" t="s">
        <v>224</v>
      </c>
      <c r="E279" s="113" t="s">
        <v>220</v>
      </c>
      <c r="F279" s="113" t="s">
        <v>575</v>
      </c>
      <c r="G279" s="113" t="s">
        <v>218</v>
      </c>
      <c r="H279" s="118"/>
      <c r="I279" s="118"/>
      <c r="J279" s="118"/>
      <c r="K279" s="118"/>
      <c r="L279" s="118"/>
    </row>
    <row r="280" spans="2:12" ht="12.75" hidden="1">
      <c r="B280" s="95" t="s">
        <v>248</v>
      </c>
      <c r="C280" s="100"/>
      <c r="D280" s="97" t="s">
        <v>212</v>
      </c>
      <c r="E280" s="97" t="s">
        <v>269</v>
      </c>
      <c r="F280" s="98"/>
      <c r="G280" s="99"/>
      <c r="H280" s="100"/>
      <c r="I280" s="100"/>
      <c r="J280" s="100"/>
      <c r="K280" s="100"/>
      <c r="L280" s="100"/>
    </row>
    <row r="281" spans="2:12" ht="12.75" hidden="1">
      <c r="B281" s="95" t="s">
        <v>139</v>
      </c>
      <c r="C281" s="100"/>
      <c r="D281" s="97" t="s">
        <v>212</v>
      </c>
      <c r="E281" s="97" t="s">
        <v>212</v>
      </c>
      <c r="F281" s="98"/>
      <c r="G281" s="99"/>
      <c r="H281" s="100"/>
      <c r="I281" s="100"/>
      <c r="J281" s="100"/>
      <c r="K281" s="100"/>
      <c r="L281" s="100"/>
    </row>
    <row r="282" spans="2:12" ht="12.75" hidden="1">
      <c r="B282" s="95" t="s">
        <v>654</v>
      </c>
      <c r="C282" s="96"/>
      <c r="D282" s="97" t="s">
        <v>212</v>
      </c>
      <c r="E282" s="97" t="s">
        <v>212</v>
      </c>
      <c r="F282" s="149" t="s">
        <v>655</v>
      </c>
      <c r="G282" s="99"/>
      <c r="H282" s="100"/>
      <c r="I282" s="100"/>
      <c r="J282" s="100"/>
      <c r="K282" s="100"/>
      <c r="L282" s="100"/>
    </row>
    <row r="283" spans="2:12" ht="26.25" hidden="1">
      <c r="B283" s="101" t="s">
        <v>576</v>
      </c>
      <c r="C283" s="106"/>
      <c r="D283" s="103" t="s">
        <v>212</v>
      </c>
      <c r="E283" s="103" t="s">
        <v>212</v>
      </c>
      <c r="F283" s="104" t="s">
        <v>577</v>
      </c>
      <c r="G283" s="107"/>
      <c r="H283" s="106"/>
      <c r="I283" s="106"/>
      <c r="J283" s="106"/>
      <c r="K283" s="106"/>
      <c r="L283" s="106"/>
    </row>
    <row r="284" spans="2:12" ht="26.25" hidden="1">
      <c r="B284" s="101" t="s">
        <v>284</v>
      </c>
      <c r="C284" s="107"/>
      <c r="D284" s="103" t="s">
        <v>212</v>
      </c>
      <c r="E284" s="103" t="s">
        <v>212</v>
      </c>
      <c r="F284" s="103" t="s">
        <v>577</v>
      </c>
      <c r="G284" s="107">
        <v>240</v>
      </c>
      <c r="H284" s="107"/>
      <c r="I284" s="107"/>
      <c r="J284" s="107"/>
      <c r="K284" s="107"/>
      <c r="L284" s="107"/>
    </row>
    <row r="285" spans="2:12" ht="12.75">
      <c r="B285" s="95" t="s">
        <v>249</v>
      </c>
      <c r="C285" s="105" t="s">
        <v>368</v>
      </c>
      <c r="D285" s="97" t="s">
        <v>221</v>
      </c>
      <c r="E285" s="97" t="s">
        <v>269</v>
      </c>
      <c r="F285" s="98"/>
      <c r="G285" s="99"/>
      <c r="H285" s="100"/>
      <c r="I285" s="100"/>
      <c r="J285" s="100"/>
      <c r="K285" s="100"/>
      <c r="L285" s="100"/>
    </row>
    <row r="286" spans="2:12" ht="12.75">
      <c r="B286" s="95" t="s">
        <v>250</v>
      </c>
      <c r="C286" s="105" t="s">
        <v>368</v>
      </c>
      <c r="D286" s="97" t="s">
        <v>221</v>
      </c>
      <c r="E286" s="97" t="s">
        <v>208</v>
      </c>
      <c r="F286" s="98"/>
      <c r="G286" s="99"/>
      <c r="H286" s="100"/>
      <c r="I286" s="100"/>
      <c r="J286" s="100"/>
      <c r="K286" s="100"/>
      <c r="L286" s="100"/>
    </row>
    <row r="287" spans="2:12" ht="26.25">
      <c r="B287" s="111" t="s">
        <v>578</v>
      </c>
      <c r="C287" s="105" t="s">
        <v>368</v>
      </c>
      <c r="D287" s="113" t="s">
        <v>221</v>
      </c>
      <c r="E287" s="113" t="s">
        <v>208</v>
      </c>
      <c r="F287" s="114" t="s">
        <v>579</v>
      </c>
      <c r="G287" s="115"/>
      <c r="H287" s="112"/>
      <c r="I287" s="112"/>
      <c r="J287" s="112"/>
      <c r="K287" s="112"/>
      <c r="L287" s="112"/>
    </row>
    <row r="288" spans="2:12" s="117" customFormat="1" ht="12.75">
      <c r="B288" s="111" t="s">
        <v>580</v>
      </c>
      <c r="C288" s="105" t="s">
        <v>368</v>
      </c>
      <c r="D288" s="113" t="s">
        <v>221</v>
      </c>
      <c r="E288" s="113" t="s">
        <v>208</v>
      </c>
      <c r="F288" s="114" t="s">
        <v>581</v>
      </c>
      <c r="G288" s="115"/>
      <c r="H288" s="112"/>
      <c r="I288" s="112"/>
      <c r="J288" s="112"/>
      <c r="K288" s="112"/>
      <c r="L288" s="112"/>
    </row>
    <row r="289" spans="2:12" s="117" customFormat="1" ht="12.75">
      <c r="B289" s="111" t="s">
        <v>40</v>
      </c>
      <c r="C289" s="105" t="s">
        <v>368</v>
      </c>
      <c r="D289" s="113" t="s">
        <v>221</v>
      </c>
      <c r="E289" s="113" t="s">
        <v>208</v>
      </c>
      <c r="F289" s="104" t="s">
        <v>582</v>
      </c>
      <c r="G289" s="115"/>
      <c r="H289" s="112"/>
      <c r="I289" s="112"/>
      <c r="J289" s="112"/>
      <c r="K289" s="112"/>
      <c r="L289" s="112"/>
    </row>
    <row r="290" spans="2:12" ht="12.75">
      <c r="B290" s="101" t="s">
        <v>267</v>
      </c>
      <c r="C290" s="105" t="s">
        <v>368</v>
      </c>
      <c r="D290" s="103" t="s">
        <v>221</v>
      </c>
      <c r="E290" s="103" t="s">
        <v>208</v>
      </c>
      <c r="F290" s="104" t="s">
        <v>583</v>
      </c>
      <c r="G290" s="105"/>
      <c r="H290" s="106"/>
      <c r="I290" s="106"/>
      <c r="J290" s="106"/>
      <c r="K290" s="106"/>
      <c r="L290" s="106"/>
    </row>
    <row r="291" spans="2:12" ht="12.75">
      <c r="B291" s="101" t="s">
        <v>470</v>
      </c>
      <c r="C291" s="105" t="s">
        <v>368</v>
      </c>
      <c r="D291" s="103" t="s">
        <v>221</v>
      </c>
      <c r="E291" s="103" t="s">
        <v>208</v>
      </c>
      <c r="F291" s="103" t="s">
        <v>583</v>
      </c>
      <c r="G291" s="105" t="s">
        <v>471</v>
      </c>
      <c r="H291" s="107"/>
      <c r="I291" s="107"/>
      <c r="J291" s="107"/>
      <c r="K291" s="107"/>
      <c r="L291" s="107"/>
    </row>
    <row r="292" spans="2:12" s="117" customFormat="1" ht="12.75">
      <c r="B292" s="111" t="s">
        <v>584</v>
      </c>
      <c r="C292" s="105" t="s">
        <v>368</v>
      </c>
      <c r="D292" s="113" t="s">
        <v>221</v>
      </c>
      <c r="E292" s="113" t="s">
        <v>208</v>
      </c>
      <c r="F292" s="114" t="s">
        <v>585</v>
      </c>
      <c r="G292" s="115"/>
      <c r="H292" s="112"/>
      <c r="I292" s="112"/>
      <c r="J292" s="112"/>
      <c r="K292" s="112"/>
      <c r="L292" s="112"/>
    </row>
    <row r="293" spans="2:12" s="117" customFormat="1" ht="26.25">
      <c r="B293" s="111" t="s">
        <v>41</v>
      </c>
      <c r="C293" s="105" t="s">
        <v>368</v>
      </c>
      <c r="D293" s="113" t="s">
        <v>221</v>
      </c>
      <c r="E293" s="113" t="s">
        <v>208</v>
      </c>
      <c r="F293" s="114" t="s">
        <v>586</v>
      </c>
      <c r="G293" s="115"/>
      <c r="H293" s="112"/>
      <c r="I293" s="112"/>
      <c r="J293" s="112"/>
      <c r="K293" s="112"/>
      <c r="L293" s="112"/>
    </row>
    <row r="294" spans="2:12" ht="12.75">
      <c r="B294" s="101" t="s">
        <v>268</v>
      </c>
      <c r="C294" s="105" t="s">
        <v>368</v>
      </c>
      <c r="D294" s="103" t="s">
        <v>221</v>
      </c>
      <c r="E294" s="103" t="s">
        <v>208</v>
      </c>
      <c r="F294" s="104" t="s">
        <v>587</v>
      </c>
      <c r="G294" s="105"/>
      <c r="H294" s="106"/>
      <c r="I294" s="106"/>
      <c r="J294" s="106"/>
      <c r="K294" s="106"/>
      <c r="L294" s="106"/>
    </row>
    <row r="295" spans="2:12" ht="12.75">
      <c r="B295" s="101" t="s">
        <v>470</v>
      </c>
      <c r="C295" s="105" t="s">
        <v>368</v>
      </c>
      <c r="D295" s="103" t="s">
        <v>221</v>
      </c>
      <c r="E295" s="103" t="s">
        <v>208</v>
      </c>
      <c r="F295" s="103" t="s">
        <v>587</v>
      </c>
      <c r="G295" s="105" t="s">
        <v>471</v>
      </c>
      <c r="H295" s="107"/>
      <c r="I295" s="107"/>
      <c r="J295" s="107"/>
      <c r="K295" s="107"/>
      <c r="L295" s="107"/>
    </row>
    <row r="296" spans="2:12" ht="26.25" hidden="1" outlineLevel="1">
      <c r="B296" s="101" t="s">
        <v>588</v>
      </c>
      <c r="C296" s="106"/>
      <c r="D296" s="103" t="s">
        <v>221</v>
      </c>
      <c r="E296" s="103" t="s">
        <v>208</v>
      </c>
      <c r="F296" s="104" t="s">
        <v>589</v>
      </c>
      <c r="G296" s="105"/>
      <c r="H296" s="106"/>
      <c r="I296" s="106"/>
      <c r="J296" s="106"/>
      <c r="K296" s="106"/>
      <c r="L296" s="106"/>
    </row>
    <row r="297" spans="2:12" ht="12.75" hidden="1" outlineLevel="1">
      <c r="B297" s="101" t="s">
        <v>470</v>
      </c>
      <c r="C297" s="107"/>
      <c r="D297" s="103" t="s">
        <v>221</v>
      </c>
      <c r="E297" s="103" t="s">
        <v>208</v>
      </c>
      <c r="F297" s="103" t="s">
        <v>589</v>
      </c>
      <c r="G297" s="105" t="s">
        <v>471</v>
      </c>
      <c r="H297" s="107"/>
      <c r="I297" s="107"/>
      <c r="J297" s="107"/>
      <c r="K297" s="107"/>
      <c r="L297" s="107"/>
    </row>
    <row r="298" spans="2:12" ht="26.25" hidden="1" outlineLevel="1">
      <c r="B298" s="101" t="s">
        <v>590</v>
      </c>
      <c r="C298" s="106"/>
      <c r="D298" s="103" t="s">
        <v>221</v>
      </c>
      <c r="E298" s="103" t="s">
        <v>208</v>
      </c>
      <c r="F298" s="104" t="s">
        <v>591</v>
      </c>
      <c r="G298" s="105"/>
      <c r="H298" s="106"/>
      <c r="I298" s="106"/>
      <c r="J298" s="106"/>
      <c r="K298" s="106"/>
      <c r="L298" s="106"/>
    </row>
    <row r="299" spans="2:12" ht="26.25" hidden="1" outlineLevel="1">
      <c r="B299" s="101" t="s">
        <v>284</v>
      </c>
      <c r="C299" s="107"/>
      <c r="D299" s="103" t="s">
        <v>221</v>
      </c>
      <c r="E299" s="103" t="s">
        <v>208</v>
      </c>
      <c r="F299" s="103" t="s">
        <v>591</v>
      </c>
      <c r="G299" s="105" t="s">
        <v>285</v>
      </c>
      <c r="H299" s="107"/>
      <c r="I299" s="107"/>
      <c r="J299" s="107"/>
      <c r="K299" s="107"/>
      <c r="L299" s="107"/>
    </row>
    <row r="300" spans="2:12" ht="12.75" collapsed="1">
      <c r="B300" s="95" t="s">
        <v>251</v>
      </c>
      <c r="C300" s="105" t="s">
        <v>368</v>
      </c>
      <c r="D300" s="97" t="s">
        <v>217</v>
      </c>
      <c r="E300" s="97" t="s">
        <v>269</v>
      </c>
      <c r="F300" s="98"/>
      <c r="G300" s="99"/>
      <c r="H300" s="100"/>
      <c r="I300" s="100"/>
      <c r="J300" s="100"/>
      <c r="K300" s="100"/>
      <c r="L300" s="100"/>
    </row>
    <row r="301" spans="2:12" ht="12.75">
      <c r="B301" s="95" t="s">
        <v>145</v>
      </c>
      <c r="C301" s="105" t="s">
        <v>368</v>
      </c>
      <c r="D301" s="97" t="s">
        <v>217</v>
      </c>
      <c r="E301" s="97" t="s">
        <v>208</v>
      </c>
      <c r="F301" s="98"/>
      <c r="G301" s="99"/>
      <c r="H301" s="100"/>
      <c r="I301" s="100"/>
      <c r="J301" s="100"/>
      <c r="K301" s="100"/>
      <c r="L301" s="100"/>
    </row>
    <row r="302" spans="2:12" ht="12.75">
      <c r="B302" s="95" t="s">
        <v>654</v>
      </c>
      <c r="C302" s="105" t="s">
        <v>368</v>
      </c>
      <c r="D302" s="97" t="s">
        <v>217</v>
      </c>
      <c r="E302" s="97" t="s">
        <v>208</v>
      </c>
      <c r="F302" s="149" t="s">
        <v>655</v>
      </c>
      <c r="G302" s="99"/>
      <c r="H302" s="100"/>
      <c r="I302" s="100"/>
      <c r="J302" s="100"/>
      <c r="K302" s="100"/>
      <c r="L302" s="100"/>
    </row>
    <row r="303" spans="2:12" ht="26.25">
      <c r="B303" s="101" t="s">
        <v>592</v>
      </c>
      <c r="C303" s="105" t="s">
        <v>368</v>
      </c>
      <c r="D303" s="103" t="s">
        <v>217</v>
      </c>
      <c r="E303" s="103" t="s">
        <v>208</v>
      </c>
      <c r="F303" s="104" t="s">
        <v>593</v>
      </c>
      <c r="G303" s="105"/>
      <c r="H303" s="106"/>
      <c r="I303" s="106"/>
      <c r="J303" s="106"/>
      <c r="K303" s="106"/>
      <c r="L303" s="106"/>
    </row>
    <row r="304" spans="2:12" ht="18.75" customHeight="1" outlineLevel="1">
      <c r="B304" s="101" t="s">
        <v>594</v>
      </c>
      <c r="C304" s="107"/>
      <c r="D304" s="103" t="s">
        <v>217</v>
      </c>
      <c r="E304" s="103" t="s">
        <v>208</v>
      </c>
      <c r="F304" s="103" t="s">
        <v>593</v>
      </c>
      <c r="G304" s="105" t="s">
        <v>595</v>
      </c>
      <c r="H304" s="107"/>
      <c r="I304" s="107"/>
      <c r="J304" s="107"/>
      <c r="K304" s="107"/>
      <c r="L304" s="107"/>
    </row>
    <row r="305" spans="2:12" ht="12.75" outlineLevel="1">
      <c r="B305" s="95" t="s">
        <v>146</v>
      </c>
      <c r="C305" s="100"/>
      <c r="D305" s="97" t="s">
        <v>217</v>
      </c>
      <c r="E305" s="97" t="s">
        <v>213</v>
      </c>
      <c r="F305" s="98"/>
      <c r="G305" s="99"/>
      <c r="H305" s="100"/>
      <c r="I305" s="100"/>
      <c r="J305" s="100"/>
      <c r="K305" s="100"/>
      <c r="L305" s="100"/>
    </row>
    <row r="306" spans="2:12" ht="12.75" hidden="1" outlineLevel="1">
      <c r="B306" s="95" t="s">
        <v>654</v>
      </c>
      <c r="C306" s="96"/>
      <c r="D306" s="97" t="s">
        <v>217</v>
      </c>
      <c r="E306" s="97" t="s">
        <v>213</v>
      </c>
      <c r="F306" s="149" t="s">
        <v>655</v>
      </c>
      <c r="G306" s="99"/>
      <c r="H306" s="100"/>
      <c r="I306" s="100"/>
      <c r="J306" s="100"/>
      <c r="K306" s="100"/>
      <c r="L306" s="100"/>
    </row>
    <row r="307" spans="2:12" ht="12.75" hidden="1" outlineLevel="1">
      <c r="B307" s="101" t="s">
        <v>596</v>
      </c>
      <c r="C307" s="106"/>
      <c r="D307" s="103" t="s">
        <v>217</v>
      </c>
      <c r="E307" s="103" t="s">
        <v>213</v>
      </c>
      <c r="F307" s="104" t="s">
        <v>597</v>
      </c>
      <c r="G307" s="105"/>
      <c r="H307" s="106"/>
      <c r="I307" s="106"/>
      <c r="J307" s="106"/>
      <c r="K307" s="106"/>
      <c r="L307" s="106"/>
    </row>
    <row r="308" spans="2:12" ht="26.25" hidden="1" outlineLevel="1">
      <c r="B308" s="101" t="s">
        <v>284</v>
      </c>
      <c r="C308" s="107"/>
      <c r="D308" s="103" t="s">
        <v>217</v>
      </c>
      <c r="E308" s="103" t="s">
        <v>213</v>
      </c>
      <c r="F308" s="103" t="s">
        <v>597</v>
      </c>
      <c r="G308" s="105" t="s">
        <v>285</v>
      </c>
      <c r="H308" s="107"/>
      <c r="I308" s="107"/>
      <c r="J308" s="107"/>
      <c r="K308" s="107"/>
      <c r="L308" s="107"/>
    </row>
    <row r="309" spans="2:12" ht="26.25" hidden="1" outlineLevel="1">
      <c r="B309" s="101" t="s">
        <v>430</v>
      </c>
      <c r="C309" s="107"/>
      <c r="D309" s="103" t="s">
        <v>217</v>
      </c>
      <c r="E309" s="103" t="s">
        <v>213</v>
      </c>
      <c r="F309" s="103" t="s">
        <v>597</v>
      </c>
      <c r="G309" s="105" t="s">
        <v>435</v>
      </c>
      <c r="H309" s="107"/>
      <c r="I309" s="107"/>
      <c r="J309" s="107"/>
      <c r="K309" s="107"/>
      <c r="L309" s="107"/>
    </row>
    <row r="310" spans="2:12" ht="26.25" outlineLevel="1">
      <c r="B310" s="160" t="s">
        <v>69</v>
      </c>
      <c r="C310" s="118"/>
      <c r="D310" s="113" t="s">
        <v>217</v>
      </c>
      <c r="E310" s="113" t="s">
        <v>213</v>
      </c>
      <c r="F310" s="113" t="s">
        <v>71</v>
      </c>
      <c r="G310" s="115"/>
      <c r="H310" s="118"/>
      <c r="I310" s="107"/>
      <c r="J310" s="107"/>
      <c r="K310" s="118"/>
      <c r="L310" s="118"/>
    </row>
    <row r="311" spans="2:12" ht="52.5" outlineLevel="1">
      <c r="B311" s="155" t="s">
        <v>70</v>
      </c>
      <c r="C311" s="107"/>
      <c r="D311" s="103" t="s">
        <v>217</v>
      </c>
      <c r="E311" s="103" t="s">
        <v>213</v>
      </c>
      <c r="F311" s="103" t="s">
        <v>72</v>
      </c>
      <c r="G311" s="105"/>
      <c r="H311" s="107"/>
      <c r="I311" s="107"/>
      <c r="J311" s="107"/>
      <c r="K311" s="107"/>
      <c r="L311" s="107"/>
    </row>
    <row r="312" spans="2:12" ht="24" outlineLevel="1">
      <c r="B312" s="182" t="s">
        <v>408</v>
      </c>
      <c r="C312" s="107"/>
      <c r="D312" s="103" t="s">
        <v>217</v>
      </c>
      <c r="E312" s="103" t="s">
        <v>213</v>
      </c>
      <c r="F312" s="103" t="s">
        <v>409</v>
      </c>
      <c r="G312" s="105" t="s">
        <v>435</v>
      </c>
      <c r="H312" s="107"/>
      <c r="I312" s="107"/>
      <c r="J312" s="107"/>
      <c r="K312" s="107"/>
      <c r="L312" s="107"/>
    </row>
    <row r="313" spans="2:12" ht="26.25" outlineLevel="1">
      <c r="B313" s="101" t="s">
        <v>430</v>
      </c>
      <c r="C313" s="107"/>
      <c r="D313" s="103" t="s">
        <v>217</v>
      </c>
      <c r="E313" s="103" t="s">
        <v>213</v>
      </c>
      <c r="F313" s="103" t="s">
        <v>73</v>
      </c>
      <c r="G313" s="105" t="s">
        <v>435</v>
      </c>
      <c r="H313" s="107"/>
      <c r="I313" s="107"/>
      <c r="J313" s="107"/>
      <c r="K313" s="107"/>
      <c r="L313" s="107"/>
    </row>
    <row r="314" spans="2:12" ht="42" customHeight="1" hidden="1" outlineLevel="1">
      <c r="B314" s="161" t="s">
        <v>42</v>
      </c>
      <c r="C314" s="112"/>
      <c r="D314" s="113" t="s">
        <v>217</v>
      </c>
      <c r="E314" s="113" t="s">
        <v>213</v>
      </c>
      <c r="F314" s="114" t="s">
        <v>43</v>
      </c>
      <c r="G314" s="115"/>
      <c r="H314" s="112"/>
      <c r="I314" s="112"/>
      <c r="J314" s="112"/>
      <c r="K314" s="112"/>
      <c r="L314" s="112"/>
    </row>
    <row r="315" spans="2:12" ht="20.25" hidden="1" outlineLevel="1">
      <c r="B315" s="153" t="s">
        <v>50</v>
      </c>
      <c r="C315" s="112"/>
      <c r="D315" s="113" t="s">
        <v>217</v>
      </c>
      <c r="E315" s="113" t="s">
        <v>213</v>
      </c>
      <c r="F315" s="114" t="s">
        <v>44</v>
      </c>
      <c r="G315" s="115"/>
      <c r="H315" s="112"/>
      <c r="I315" s="112"/>
      <c r="J315" s="112"/>
      <c r="K315" s="112"/>
      <c r="L315" s="112"/>
    </row>
    <row r="316" spans="2:12" ht="12.75" hidden="1" outlineLevel="1">
      <c r="B316" s="154" t="s">
        <v>45</v>
      </c>
      <c r="C316" s="112"/>
      <c r="D316" s="113" t="s">
        <v>217</v>
      </c>
      <c r="E316" s="113" t="s">
        <v>213</v>
      </c>
      <c r="F316" s="114" t="s">
        <v>46</v>
      </c>
      <c r="G316" s="115"/>
      <c r="H316" s="112"/>
      <c r="I316" s="112"/>
      <c r="J316" s="112"/>
      <c r="K316" s="112"/>
      <c r="L316" s="112"/>
    </row>
    <row r="317" spans="2:12" ht="26.25" hidden="1" outlineLevel="1">
      <c r="B317" s="101" t="s">
        <v>594</v>
      </c>
      <c r="C317" s="112"/>
      <c r="D317" s="113" t="s">
        <v>217</v>
      </c>
      <c r="E317" s="113" t="s">
        <v>213</v>
      </c>
      <c r="F317" s="114" t="s">
        <v>46</v>
      </c>
      <c r="G317" s="115" t="s">
        <v>595</v>
      </c>
      <c r="H317" s="112"/>
      <c r="I317" s="112"/>
      <c r="J317" s="112"/>
      <c r="K317" s="112"/>
      <c r="L317" s="112"/>
    </row>
    <row r="318" spans="2:12" ht="40.5" hidden="1" outlineLevel="1">
      <c r="B318" s="153" t="s">
        <v>51</v>
      </c>
      <c r="C318" s="112"/>
      <c r="D318" s="113" t="s">
        <v>217</v>
      </c>
      <c r="E318" s="113" t="s">
        <v>213</v>
      </c>
      <c r="F318" s="114" t="s">
        <v>53</v>
      </c>
      <c r="G318" s="115"/>
      <c r="H318" s="112"/>
      <c r="I318" s="112"/>
      <c r="J318" s="112"/>
      <c r="K318" s="112"/>
      <c r="L318" s="112"/>
    </row>
    <row r="319" spans="2:12" ht="30" hidden="1" outlineLevel="1">
      <c r="B319" s="153" t="s">
        <v>47</v>
      </c>
      <c r="C319" s="112"/>
      <c r="D319" s="113" t="s">
        <v>217</v>
      </c>
      <c r="E319" s="113" t="s">
        <v>213</v>
      </c>
      <c r="F319" s="114" t="s">
        <v>54</v>
      </c>
      <c r="G319" s="115"/>
      <c r="H319" s="112"/>
      <c r="I319" s="112"/>
      <c r="J319" s="112"/>
      <c r="K319" s="112"/>
      <c r="L319" s="112"/>
    </row>
    <row r="320" spans="2:12" ht="26.25" hidden="1" outlineLevel="1">
      <c r="B320" s="101" t="s">
        <v>284</v>
      </c>
      <c r="C320" s="107"/>
      <c r="D320" s="113" t="s">
        <v>217</v>
      </c>
      <c r="E320" s="113" t="s">
        <v>213</v>
      </c>
      <c r="F320" s="114" t="s">
        <v>54</v>
      </c>
      <c r="G320" s="105" t="s">
        <v>285</v>
      </c>
      <c r="H320" s="107"/>
      <c r="I320" s="107"/>
      <c r="J320" s="107"/>
      <c r="K320" s="107"/>
      <c r="L320" s="107"/>
    </row>
    <row r="321" spans="2:12" ht="26.25" hidden="1" outlineLevel="1">
      <c r="B321" s="101" t="s">
        <v>430</v>
      </c>
      <c r="C321" s="107"/>
      <c r="D321" s="113" t="s">
        <v>217</v>
      </c>
      <c r="E321" s="113" t="s">
        <v>213</v>
      </c>
      <c r="F321" s="114" t="s">
        <v>54</v>
      </c>
      <c r="G321" s="105" t="s">
        <v>435</v>
      </c>
      <c r="H321" s="107"/>
      <c r="I321" s="107"/>
      <c r="J321" s="107"/>
      <c r="K321" s="107"/>
      <c r="L321" s="107"/>
    </row>
    <row r="322" spans="2:12" ht="20.25" hidden="1" outlineLevel="1">
      <c r="B322" s="153" t="s">
        <v>55</v>
      </c>
      <c r="C322" s="112"/>
      <c r="D322" s="113" t="s">
        <v>217</v>
      </c>
      <c r="E322" s="113" t="s">
        <v>213</v>
      </c>
      <c r="F322" s="114" t="s">
        <v>56</v>
      </c>
      <c r="G322" s="115"/>
      <c r="H322" s="112"/>
      <c r="I322" s="112"/>
      <c r="J322" s="112"/>
      <c r="K322" s="112"/>
      <c r="L322" s="112"/>
    </row>
    <row r="323" spans="2:12" ht="12.75" hidden="1" outlineLevel="1">
      <c r="B323" s="153" t="s">
        <v>48</v>
      </c>
      <c r="C323" s="112"/>
      <c r="D323" s="113" t="s">
        <v>217</v>
      </c>
      <c r="E323" s="113" t="s">
        <v>213</v>
      </c>
      <c r="F323" s="114" t="s">
        <v>57</v>
      </c>
      <c r="G323" s="115"/>
      <c r="H323" s="112"/>
      <c r="I323" s="112"/>
      <c r="J323" s="112"/>
      <c r="K323" s="112"/>
      <c r="L323" s="112"/>
    </row>
    <row r="324" spans="2:12" ht="26.25" hidden="1" outlineLevel="1">
      <c r="B324" s="101" t="s">
        <v>284</v>
      </c>
      <c r="C324" s="107"/>
      <c r="D324" s="103" t="s">
        <v>217</v>
      </c>
      <c r="E324" s="103" t="s">
        <v>213</v>
      </c>
      <c r="F324" s="114" t="s">
        <v>57</v>
      </c>
      <c r="G324" s="105" t="s">
        <v>285</v>
      </c>
      <c r="H324" s="107"/>
      <c r="I324" s="107"/>
      <c r="J324" s="107"/>
      <c r="K324" s="107"/>
      <c r="L324" s="107"/>
    </row>
    <row r="325" spans="2:12" ht="26.25" hidden="1" outlineLevel="1">
      <c r="B325" s="101" t="s">
        <v>430</v>
      </c>
      <c r="C325" s="107"/>
      <c r="D325" s="103" t="s">
        <v>217</v>
      </c>
      <c r="E325" s="103" t="s">
        <v>213</v>
      </c>
      <c r="F325" s="114" t="s">
        <v>57</v>
      </c>
      <c r="G325" s="105" t="s">
        <v>435</v>
      </c>
      <c r="H325" s="107"/>
      <c r="I325" s="107"/>
      <c r="J325" s="107"/>
      <c r="K325" s="107"/>
      <c r="L325" s="107"/>
    </row>
    <row r="326" spans="2:12" ht="20.25" hidden="1" outlineLevel="1">
      <c r="B326" s="153" t="s">
        <v>52</v>
      </c>
      <c r="C326" s="112"/>
      <c r="D326" s="113" t="s">
        <v>217</v>
      </c>
      <c r="E326" s="113" t="s">
        <v>213</v>
      </c>
      <c r="F326" s="114" t="s">
        <v>58</v>
      </c>
      <c r="G326" s="115"/>
      <c r="H326" s="112"/>
      <c r="I326" s="112"/>
      <c r="J326" s="112"/>
      <c r="K326" s="112"/>
      <c r="L326" s="112"/>
    </row>
    <row r="327" spans="2:12" ht="20.25" hidden="1" outlineLevel="1">
      <c r="B327" s="153" t="s">
        <v>49</v>
      </c>
      <c r="C327" s="112"/>
      <c r="D327" s="113" t="s">
        <v>217</v>
      </c>
      <c r="E327" s="113" t="s">
        <v>213</v>
      </c>
      <c r="F327" s="114" t="s">
        <v>59</v>
      </c>
      <c r="G327" s="115"/>
      <c r="H327" s="112"/>
      <c r="I327" s="112"/>
      <c r="J327" s="112"/>
      <c r="K327" s="112"/>
      <c r="L327" s="112"/>
    </row>
    <row r="328" spans="2:12" ht="26.25" hidden="1" outlineLevel="1">
      <c r="B328" s="101" t="s">
        <v>284</v>
      </c>
      <c r="C328" s="107"/>
      <c r="D328" s="103" t="s">
        <v>217</v>
      </c>
      <c r="E328" s="103" t="s">
        <v>213</v>
      </c>
      <c r="F328" s="114" t="s">
        <v>59</v>
      </c>
      <c r="G328" s="105" t="s">
        <v>285</v>
      </c>
      <c r="H328" s="107"/>
      <c r="I328" s="107"/>
      <c r="J328" s="107"/>
      <c r="K328" s="107"/>
      <c r="L328" s="107"/>
    </row>
    <row r="329" spans="2:12" ht="26.25" hidden="1" outlineLevel="1">
      <c r="B329" s="101" t="s">
        <v>430</v>
      </c>
      <c r="C329" s="107"/>
      <c r="D329" s="103" t="s">
        <v>217</v>
      </c>
      <c r="E329" s="103" t="s">
        <v>213</v>
      </c>
      <c r="F329" s="114" t="s">
        <v>59</v>
      </c>
      <c r="G329" s="105" t="s">
        <v>435</v>
      </c>
      <c r="H329" s="107"/>
      <c r="I329" s="107"/>
      <c r="J329" s="107"/>
      <c r="K329" s="107"/>
      <c r="L329" s="107"/>
    </row>
    <row r="330" spans="2:12" ht="26.25" hidden="1" outlineLevel="1">
      <c r="B330" s="161" t="s">
        <v>598</v>
      </c>
      <c r="C330" s="118"/>
      <c r="D330" s="113" t="s">
        <v>217</v>
      </c>
      <c r="E330" s="113" t="s">
        <v>213</v>
      </c>
      <c r="F330" s="114" t="s">
        <v>599</v>
      </c>
      <c r="G330" s="115"/>
      <c r="H330" s="118"/>
      <c r="I330" s="107"/>
      <c r="J330" s="107"/>
      <c r="K330" s="118"/>
      <c r="L330" s="118"/>
    </row>
    <row r="331" spans="2:12" ht="26.25" hidden="1" outlineLevel="1">
      <c r="B331" s="158" t="s">
        <v>60</v>
      </c>
      <c r="C331" s="118"/>
      <c r="D331" s="113" t="s">
        <v>217</v>
      </c>
      <c r="E331" s="113" t="s">
        <v>213</v>
      </c>
      <c r="F331" s="114" t="s">
        <v>600</v>
      </c>
      <c r="G331" s="115"/>
      <c r="H331" s="118"/>
      <c r="I331" s="107"/>
      <c r="J331" s="107"/>
      <c r="K331" s="118"/>
      <c r="L331" s="118"/>
    </row>
    <row r="332" spans="2:12" ht="26.25" hidden="1" outlineLevel="1">
      <c r="B332" s="101" t="s">
        <v>601</v>
      </c>
      <c r="C332" s="106"/>
      <c r="D332" s="103" t="s">
        <v>217</v>
      </c>
      <c r="E332" s="103" t="s">
        <v>213</v>
      </c>
      <c r="F332" s="104" t="s">
        <v>602</v>
      </c>
      <c r="G332" s="105"/>
      <c r="H332" s="106"/>
      <c r="I332" s="106"/>
      <c r="J332" s="106"/>
      <c r="K332" s="106"/>
      <c r="L332" s="106"/>
    </row>
    <row r="333" spans="2:12" ht="26.25" hidden="1" outlineLevel="1">
      <c r="B333" s="101" t="s">
        <v>284</v>
      </c>
      <c r="C333" s="107"/>
      <c r="D333" s="103" t="s">
        <v>217</v>
      </c>
      <c r="E333" s="103" t="s">
        <v>213</v>
      </c>
      <c r="F333" s="103" t="s">
        <v>602</v>
      </c>
      <c r="G333" s="105" t="s">
        <v>285</v>
      </c>
      <c r="H333" s="107"/>
      <c r="I333" s="107"/>
      <c r="J333" s="107"/>
      <c r="K333" s="107"/>
      <c r="L333" s="107"/>
    </row>
    <row r="334" spans="2:12" ht="26.25" outlineLevel="1">
      <c r="B334" s="101" t="s">
        <v>430</v>
      </c>
      <c r="C334" s="107"/>
      <c r="D334" s="103" t="s">
        <v>217</v>
      </c>
      <c r="E334" s="103" t="s">
        <v>213</v>
      </c>
      <c r="F334" s="103" t="s">
        <v>602</v>
      </c>
      <c r="G334" s="105" t="s">
        <v>435</v>
      </c>
      <c r="H334" s="107"/>
      <c r="I334" s="107"/>
      <c r="J334" s="107"/>
      <c r="K334" s="107"/>
      <c r="L334" s="107"/>
    </row>
    <row r="335" spans="2:12" ht="12.75">
      <c r="B335" s="95" t="s">
        <v>252</v>
      </c>
      <c r="C335" s="105" t="s">
        <v>368</v>
      </c>
      <c r="D335" s="97" t="s">
        <v>214</v>
      </c>
      <c r="E335" s="97" t="s">
        <v>269</v>
      </c>
      <c r="F335" s="98"/>
      <c r="G335" s="99"/>
      <c r="H335" s="100"/>
      <c r="I335" s="100"/>
      <c r="J335" s="100"/>
      <c r="K335" s="100"/>
      <c r="L335" s="100"/>
    </row>
    <row r="336" spans="2:12" ht="12.75">
      <c r="B336" s="95" t="s">
        <v>150</v>
      </c>
      <c r="C336" s="105" t="s">
        <v>368</v>
      </c>
      <c r="D336" s="97" t="s">
        <v>214</v>
      </c>
      <c r="E336" s="97" t="s">
        <v>208</v>
      </c>
      <c r="F336" s="98"/>
      <c r="G336" s="99"/>
      <c r="H336" s="100"/>
      <c r="I336" s="100"/>
      <c r="J336" s="100"/>
      <c r="K336" s="100"/>
      <c r="L336" s="100"/>
    </row>
    <row r="337" spans="2:12" ht="12.75">
      <c r="B337" s="111" t="s">
        <v>654</v>
      </c>
      <c r="C337" s="105" t="s">
        <v>368</v>
      </c>
      <c r="D337" s="113" t="s">
        <v>214</v>
      </c>
      <c r="E337" s="113" t="s">
        <v>208</v>
      </c>
      <c r="F337" s="114" t="s">
        <v>655</v>
      </c>
      <c r="G337" s="115"/>
      <c r="H337" s="112"/>
      <c r="I337" s="100"/>
      <c r="J337" s="100"/>
      <c r="K337" s="112"/>
      <c r="L337" s="112"/>
    </row>
    <row r="338" spans="2:12" ht="52.5">
      <c r="B338" s="101" t="s">
        <v>603</v>
      </c>
      <c r="C338" s="105" t="s">
        <v>368</v>
      </c>
      <c r="D338" s="103" t="s">
        <v>214</v>
      </c>
      <c r="E338" s="103" t="s">
        <v>208</v>
      </c>
      <c r="F338" s="104" t="s">
        <v>604</v>
      </c>
      <c r="G338" s="105"/>
      <c r="H338" s="106"/>
      <c r="I338" s="106"/>
      <c r="J338" s="106"/>
      <c r="K338" s="106"/>
      <c r="L338" s="106"/>
    </row>
    <row r="339" spans="2:12" ht="26.25">
      <c r="B339" s="101" t="s">
        <v>283</v>
      </c>
      <c r="C339" s="105" t="s">
        <v>368</v>
      </c>
      <c r="D339" s="103" t="s">
        <v>214</v>
      </c>
      <c r="E339" s="103" t="s">
        <v>208</v>
      </c>
      <c r="F339" s="103" t="s">
        <v>604</v>
      </c>
      <c r="G339" s="105" t="s">
        <v>282</v>
      </c>
      <c r="H339" s="107"/>
      <c r="I339" s="107"/>
      <c r="J339" s="107"/>
      <c r="K339" s="107"/>
      <c r="L339" s="107"/>
    </row>
    <row r="340" spans="2:12" ht="26.25">
      <c r="B340" s="101" t="s">
        <v>284</v>
      </c>
      <c r="C340" s="105" t="s">
        <v>368</v>
      </c>
      <c r="D340" s="103" t="s">
        <v>214</v>
      </c>
      <c r="E340" s="103" t="s">
        <v>208</v>
      </c>
      <c r="F340" s="103" t="s">
        <v>604</v>
      </c>
      <c r="G340" s="105" t="s">
        <v>285</v>
      </c>
      <c r="H340" s="107"/>
      <c r="I340" s="107"/>
      <c r="J340" s="107"/>
      <c r="K340" s="107"/>
      <c r="L340" s="107"/>
    </row>
    <row r="341" spans="2:12" ht="27" hidden="1" outlineLevel="1" thickBot="1">
      <c r="B341" s="162" t="s">
        <v>578</v>
      </c>
      <c r="C341" s="118"/>
      <c r="D341" s="113" t="s">
        <v>214</v>
      </c>
      <c r="E341" s="113" t="s">
        <v>208</v>
      </c>
      <c r="F341" s="113" t="s">
        <v>579</v>
      </c>
      <c r="G341" s="115"/>
      <c r="H341" s="118">
        <f>H342</f>
        <v>0</v>
      </c>
      <c r="I341" s="107"/>
      <c r="J341" s="107"/>
      <c r="K341" s="118">
        <f aca="true" t="shared" si="1" ref="K341:L344">K342</f>
        <v>0</v>
      </c>
      <c r="L341" s="118">
        <f t="shared" si="1"/>
        <v>0</v>
      </c>
    </row>
    <row r="342" spans="2:12" ht="12.75" hidden="1" outlineLevel="1">
      <c r="B342" s="160" t="s">
        <v>61</v>
      </c>
      <c r="C342" s="118"/>
      <c r="D342" s="113" t="s">
        <v>214</v>
      </c>
      <c r="E342" s="113" t="s">
        <v>208</v>
      </c>
      <c r="F342" s="113" t="s">
        <v>62</v>
      </c>
      <c r="G342" s="115"/>
      <c r="H342" s="118">
        <f>H343</f>
        <v>0</v>
      </c>
      <c r="I342" s="107"/>
      <c r="J342" s="107"/>
      <c r="K342" s="118">
        <f t="shared" si="1"/>
        <v>0</v>
      </c>
      <c r="L342" s="118">
        <f t="shared" si="1"/>
        <v>0</v>
      </c>
    </row>
    <row r="343" spans="2:12" ht="26.25" hidden="1" outlineLevel="1">
      <c r="B343" s="155" t="s">
        <v>64</v>
      </c>
      <c r="C343" s="107"/>
      <c r="D343" s="113" t="s">
        <v>214</v>
      </c>
      <c r="E343" s="113" t="s">
        <v>208</v>
      </c>
      <c r="F343" s="113" t="s">
        <v>65</v>
      </c>
      <c r="G343" s="105"/>
      <c r="H343" s="107">
        <f>H344</f>
        <v>0</v>
      </c>
      <c r="I343" s="107"/>
      <c r="J343" s="107"/>
      <c r="K343" s="107">
        <f t="shared" si="1"/>
        <v>0</v>
      </c>
      <c r="L343" s="107">
        <f t="shared" si="1"/>
        <v>0</v>
      </c>
    </row>
    <row r="344" spans="2:12" ht="26.25" hidden="1" outlineLevel="1">
      <c r="B344" s="155" t="s">
        <v>63</v>
      </c>
      <c r="C344" s="107"/>
      <c r="D344" s="113" t="s">
        <v>214</v>
      </c>
      <c r="E344" s="113" t="s">
        <v>208</v>
      </c>
      <c r="F344" s="113" t="s">
        <v>66</v>
      </c>
      <c r="G344" s="105"/>
      <c r="H344" s="107">
        <f>H345</f>
        <v>0</v>
      </c>
      <c r="I344" s="107"/>
      <c r="J344" s="107"/>
      <c r="K344" s="107">
        <f t="shared" si="1"/>
        <v>0</v>
      </c>
      <c r="L344" s="107">
        <f t="shared" si="1"/>
        <v>0</v>
      </c>
    </row>
    <row r="345" spans="2:12" ht="26.25" hidden="1" outlineLevel="1">
      <c r="B345" s="101" t="s">
        <v>284</v>
      </c>
      <c r="C345" s="107"/>
      <c r="D345" s="113" t="s">
        <v>214</v>
      </c>
      <c r="E345" s="113" t="s">
        <v>208</v>
      </c>
      <c r="F345" s="113" t="s">
        <v>66</v>
      </c>
      <c r="G345" s="105" t="s">
        <v>285</v>
      </c>
      <c r="H345" s="107"/>
      <c r="I345" s="107"/>
      <c r="J345" s="107"/>
      <c r="K345" s="107"/>
      <c r="L345" s="107"/>
    </row>
    <row r="346" spans="2:12" ht="66" hidden="1" outlineLevel="1">
      <c r="B346" s="111" t="s">
        <v>605</v>
      </c>
      <c r="C346" s="112"/>
      <c r="D346" s="113" t="s">
        <v>214</v>
      </c>
      <c r="E346" s="113" t="s">
        <v>208</v>
      </c>
      <c r="F346" s="114" t="s">
        <v>606</v>
      </c>
      <c r="G346" s="115"/>
      <c r="H346" s="112">
        <f aca="true" t="shared" si="2" ref="H346:L347">H347</f>
        <v>0</v>
      </c>
      <c r="I346" s="112">
        <f t="shared" si="2"/>
        <v>0</v>
      </c>
      <c r="J346" s="112">
        <f t="shared" si="2"/>
        <v>0</v>
      </c>
      <c r="K346" s="112">
        <f t="shared" si="2"/>
        <v>0</v>
      </c>
      <c r="L346" s="112">
        <f t="shared" si="2"/>
        <v>0</v>
      </c>
    </row>
    <row r="347" spans="2:12" ht="78.75" hidden="1" outlineLevel="1">
      <c r="B347" s="101" t="s">
        <v>607</v>
      </c>
      <c r="C347" s="106"/>
      <c r="D347" s="103" t="s">
        <v>214</v>
      </c>
      <c r="E347" s="103" t="s">
        <v>208</v>
      </c>
      <c r="F347" s="104" t="s">
        <v>608</v>
      </c>
      <c r="G347" s="115"/>
      <c r="H347" s="112">
        <f t="shared" si="2"/>
        <v>0</v>
      </c>
      <c r="I347" s="112">
        <f t="shared" si="2"/>
        <v>0</v>
      </c>
      <c r="J347" s="112">
        <f t="shared" si="2"/>
        <v>0</v>
      </c>
      <c r="K347" s="112">
        <f t="shared" si="2"/>
        <v>0</v>
      </c>
      <c r="L347" s="112">
        <f t="shared" si="2"/>
        <v>0</v>
      </c>
    </row>
    <row r="348" spans="2:12" ht="66" hidden="1" outlineLevel="1">
      <c r="B348" s="101" t="s">
        <v>609</v>
      </c>
      <c r="C348" s="106"/>
      <c r="D348" s="103" t="s">
        <v>214</v>
      </c>
      <c r="E348" s="103" t="s">
        <v>208</v>
      </c>
      <c r="F348" s="104" t="s">
        <v>610</v>
      </c>
      <c r="G348" s="105"/>
      <c r="H348" s="106">
        <f>H349+H350</f>
        <v>0</v>
      </c>
      <c r="I348" s="106">
        <f>I349+I350</f>
        <v>0</v>
      </c>
      <c r="J348" s="106">
        <f>J349+J350</f>
        <v>0</v>
      </c>
      <c r="K348" s="106">
        <f>K349+K350</f>
        <v>0</v>
      </c>
      <c r="L348" s="106">
        <f>L349+L350</f>
        <v>0</v>
      </c>
    </row>
    <row r="349" spans="2:12" ht="26.25" hidden="1" outlineLevel="1">
      <c r="B349" s="101" t="s">
        <v>283</v>
      </c>
      <c r="C349" s="107"/>
      <c r="D349" s="103" t="s">
        <v>214</v>
      </c>
      <c r="E349" s="103" t="s">
        <v>208</v>
      </c>
      <c r="F349" s="103" t="s">
        <v>610</v>
      </c>
      <c r="G349" s="105" t="s">
        <v>282</v>
      </c>
      <c r="H349" s="107"/>
      <c r="I349" s="107"/>
      <c r="J349" s="107"/>
      <c r="K349" s="107"/>
      <c r="L349" s="107"/>
    </row>
    <row r="350" spans="2:12" ht="26.25" hidden="1" outlineLevel="1">
      <c r="B350" s="101" t="s">
        <v>284</v>
      </c>
      <c r="C350" s="107"/>
      <c r="D350" s="103" t="s">
        <v>214</v>
      </c>
      <c r="E350" s="103" t="s">
        <v>208</v>
      </c>
      <c r="F350" s="103" t="s">
        <v>610</v>
      </c>
      <c r="G350" s="105" t="s">
        <v>285</v>
      </c>
      <c r="H350" s="107"/>
      <c r="I350" s="107"/>
      <c r="J350" s="107"/>
      <c r="K350" s="107"/>
      <c r="L350" s="107"/>
    </row>
    <row r="351" spans="2:12" ht="12.75" hidden="1" outlineLevel="1">
      <c r="B351" s="95" t="s">
        <v>253</v>
      </c>
      <c r="C351" s="100"/>
      <c r="D351" s="97" t="s">
        <v>222</v>
      </c>
      <c r="E351" s="97" t="s">
        <v>269</v>
      </c>
      <c r="F351" s="98"/>
      <c r="G351" s="99"/>
      <c r="H351" s="100">
        <f>H352</f>
        <v>0</v>
      </c>
      <c r="I351" s="100">
        <f aca="true" t="shared" si="3" ref="I351:J354">I352</f>
        <v>0</v>
      </c>
      <c r="J351" s="100">
        <f t="shared" si="3"/>
        <v>0</v>
      </c>
      <c r="K351" s="100">
        <f>K352</f>
        <v>0</v>
      </c>
      <c r="L351" s="100">
        <f>L352</f>
        <v>0</v>
      </c>
    </row>
    <row r="352" spans="2:12" ht="12.75" hidden="1" outlineLevel="1">
      <c r="B352" s="95" t="s">
        <v>153</v>
      </c>
      <c r="C352" s="100"/>
      <c r="D352" s="97" t="s">
        <v>222</v>
      </c>
      <c r="E352" s="97" t="s">
        <v>209</v>
      </c>
      <c r="F352" s="98"/>
      <c r="G352" s="99"/>
      <c r="H352" s="100">
        <f>H354</f>
        <v>0</v>
      </c>
      <c r="I352" s="100">
        <f>I354</f>
        <v>0</v>
      </c>
      <c r="J352" s="100">
        <f>J354</f>
        <v>0</v>
      </c>
      <c r="K352" s="100">
        <f>K354</f>
        <v>0</v>
      </c>
      <c r="L352" s="100">
        <f>L354</f>
        <v>0</v>
      </c>
    </row>
    <row r="353" spans="2:12" ht="12.75" hidden="1" outlineLevel="1">
      <c r="B353" s="95" t="s">
        <v>654</v>
      </c>
      <c r="C353" s="96"/>
      <c r="D353" s="97" t="s">
        <v>222</v>
      </c>
      <c r="E353" s="97" t="s">
        <v>209</v>
      </c>
      <c r="F353" s="149" t="s">
        <v>655</v>
      </c>
      <c r="G353" s="99"/>
      <c r="H353" s="100">
        <f>H354</f>
        <v>0</v>
      </c>
      <c r="I353" s="100"/>
      <c r="J353" s="100"/>
      <c r="K353" s="100">
        <f>K354</f>
        <v>0</v>
      </c>
      <c r="L353" s="100">
        <f>L354</f>
        <v>0</v>
      </c>
    </row>
    <row r="354" spans="2:12" ht="26.25" hidden="1" outlineLevel="1">
      <c r="B354" s="101" t="s">
        <v>612</v>
      </c>
      <c r="C354" s="106"/>
      <c r="D354" s="103" t="s">
        <v>222</v>
      </c>
      <c r="E354" s="103" t="s">
        <v>209</v>
      </c>
      <c r="F354" s="104" t="s">
        <v>613</v>
      </c>
      <c r="G354" s="105"/>
      <c r="H354" s="106">
        <f>H355</f>
        <v>0</v>
      </c>
      <c r="I354" s="106">
        <f t="shared" si="3"/>
        <v>0</v>
      </c>
      <c r="J354" s="106">
        <f t="shared" si="3"/>
        <v>0</v>
      </c>
      <c r="K354" s="106">
        <f>K355</f>
        <v>0</v>
      </c>
      <c r="L354" s="106">
        <f>L355</f>
        <v>0</v>
      </c>
    </row>
    <row r="355" spans="2:12" ht="26.25" hidden="1" outlineLevel="1">
      <c r="B355" s="101" t="s">
        <v>284</v>
      </c>
      <c r="C355" s="107"/>
      <c r="D355" s="103" t="s">
        <v>222</v>
      </c>
      <c r="E355" s="103" t="s">
        <v>209</v>
      </c>
      <c r="F355" s="103" t="s">
        <v>613</v>
      </c>
      <c r="G355" s="105" t="s">
        <v>285</v>
      </c>
      <c r="H355" s="107"/>
      <c r="I355" s="107"/>
      <c r="J355" s="107"/>
      <c r="K355" s="107"/>
      <c r="L355" s="107"/>
    </row>
    <row r="356" spans="2:12" ht="26.25" hidden="1" outlineLevel="1">
      <c r="B356" s="95" t="s">
        <v>254</v>
      </c>
      <c r="C356" s="100"/>
      <c r="D356" s="97" t="s">
        <v>211</v>
      </c>
      <c r="E356" s="97" t="s">
        <v>269</v>
      </c>
      <c r="F356" s="98"/>
      <c r="G356" s="99"/>
      <c r="H356" s="100">
        <f>H357</f>
        <v>0</v>
      </c>
      <c r="I356" s="100">
        <f aca="true" t="shared" si="4" ref="I356:J359">I357</f>
        <v>0</v>
      </c>
      <c r="J356" s="100">
        <f t="shared" si="4"/>
        <v>0</v>
      </c>
      <c r="K356" s="100">
        <f>K357</f>
        <v>0</v>
      </c>
      <c r="L356" s="100">
        <f>L357</f>
        <v>0</v>
      </c>
    </row>
    <row r="357" spans="2:12" ht="26.25" hidden="1" outlineLevel="1">
      <c r="B357" s="95" t="s">
        <v>255</v>
      </c>
      <c r="C357" s="100"/>
      <c r="D357" s="97" t="s">
        <v>211</v>
      </c>
      <c r="E357" s="97" t="s">
        <v>208</v>
      </c>
      <c r="F357" s="98"/>
      <c r="G357" s="99"/>
      <c r="H357" s="100">
        <f>H359</f>
        <v>0</v>
      </c>
      <c r="I357" s="100">
        <f>I359</f>
        <v>0</v>
      </c>
      <c r="J357" s="100">
        <f>J359</f>
        <v>0</v>
      </c>
      <c r="K357" s="100">
        <f>K359</f>
        <v>0</v>
      </c>
      <c r="L357" s="100">
        <f>L359</f>
        <v>0</v>
      </c>
    </row>
    <row r="358" spans="2:12" ht="12.75" hidden="1" outlineLevel="1">
      <c r="B358" s="95" t="s">
        <v>654</v>
      </c>
      <c r="C358" s="96"/>
      <c r="D358" s="97" t="s">
        <v>211</v>
      </c>
      <c r="E358" s="97" t="s">
        <v>208</v>
      </c>
      <c r="F358" s="149" t="s">
        <v>655</v>
      </c>
      <c r="G358" s="99"/>
      <c r="H358" s="100">
        <f>H359</f>
        <v>0</v>
      </c>
      <c r="I358" s="100"/>
      <c r="J358" s="100"/>
      <c r="K358" s="100">
        <f>K359</f>
        <v>0</v>
      </c>
      <c r="L358" s="100">
        <f>L359</f>
        <v>0</v>
      </c>
    </row>
    <row r="359" spans="2:12" ht="12.75" hidden="1" outlineLevel="1">
      <c r="B359" s="101" t="s">
        <v>258</v>
      </c>
      <c r="C359" s="106"/>
      <c r="D359" s="103" t="s">
        <v>211</v>
      </c>
      <c r="E359" s="103" t="s">
        <v>208</v>
      </c>
      <c r="F359" s="104" t="s">
        <v>614</v>
      </c>
      <c r="G359" s="105"/>
      <c r="H359" s="106">
        <f>H360</f>
        <v>0</v>
      </c>
      <c r="I359" s="106">
        <f t="shared" si="4"/>
        <v>0</v>
      </c>
      <c r="J359" s="106">
        <f t="shared" si="4"/>
        <v>0</v>
      </c>
      <c r="K359" s="106">
        <f>K360</f>
        <v>0</v>
      </c>
      <c r="L359" s="106">
        <f>L360</f>
        <v>0</v>
      </c>
    </row>
    <row r="360" spans="2:12" ht="12.75" hidden="1" outlineLevel="1">
      <c r="B360" s="101" t="s">
        <v>258</v>
      </c>
      <c r="C360" s="107"/>
      <c r="D360" s="103" t="s">
        <v>211</v>
      </c>
      <c r="E360" s="103" t="s">
        <v>208</v>
      </c>
      <c r="F360" s="103" t="s">
        <v>614</v>
      </c>
      <c r="G360" s="105" t="s">
        <v>225</v>
      </c>
      <c r="H360" s="107"/>
      <c r="I360" s="107"/>
      <c r="J360" s="107"/>
      <c r="K360" s="107"/>
      <c r="L360" s="107"/>
    </row>
    <row r="361" spans="2:12" ht="39" hidden="1" outlineLevel="1">
      <c r="B361" s="95" t="s">
        <v>615</v>
      </c>
      <c r="C361" s="100"/>
      <c r="D361" s="97" t="s">
        <v>219</v>
      </c>
      <c r="E361" s="97" t="s">
        <v>269</v>
      </c>
      <c r="F361" s="98"/>
      <c r="G361" s="99"/>
      <c r="H361" s="100">
        <f aca="true" t="shared" si="5" ref="H361:L364">H362</f>
        <v>0</v>
      </c>
      <c r="I361" s="100">
        <f t="shared" si="5"/>
        <v>0</v>
      </c>
      <c r="J361" s="100">
        <f t="shared" si="5"/>
        <v>0</v>
      </c>
      <c r="K361" s="100">
        <f t="shared" si="5"/>
        <v>0</v>
      </c>
      <c r="L361" s="100">
        <f t="shared" si="5"/>
        <v>0</v>
      </c>
    </row>
    <row r="362" spans="2:12" ht="26.25" hidden="1" outlineLevel="1">
      <c r="B362" s="95" t="s">
        <v>256</v>
      </c>
      <c r="C362" s="100"/>
      <c r="D362" s="97" t="s">
        <v>219</v>
      </c>
      <c r="E362" s="97" t="s">
        <v>213</v>
      </c>
      <c r="F362" s="98"/>
      <c r="G362" s="99"/>
      <c r="H362" s="100">
        <f>H364</f>
        <v>0</v>
      </c>
      <c r="I362" s="100">
        <f>I364</f>
        <v>0</v>
      </c>
      <c r="J362" s="100">
        <f>J364</f>
        <v>0</v>
      </c>
      <c r="K362" s="100">
        <f>K364</f>
        <v>0</v>
      </c>
      <c r="L362" s="100">
        <f>L364</f>
        <v>0</v>
      </c>
    </row>
    <row r="363" spans="2:12" ht="12.75" hidden="1" outlineLevel="1">
      <c r="B363" s="95" t="s">
        <v>654</v>
      </c>
      <c r="C363" s="96"/>
      <c r="D363" s="97" t="s">
        <v>219</v>
      </c>
      <c r="E363" s="97" t="s">
        <v>213</v>
      </c>
      <c r="F363" s="149" t="s">
        <v>655</v>
      </c>
      <c r="G363" s="99"/>
      <c r="H363" s="100">
        <f>H364</f>
        <v>0</v>
      </c>
      <c r="I363" s="100"/>
      <c r="J363" s="100"/>
      <c r="K363" s="100">
        <f>K364</f>
        <v>0</v>
      </c>
      <c r="L363" s="100">
        <f>L364</f>
        <v>0</v>
      </c>
    </row>
    <row r="364" spans="2:12" ht="26.25" hidden="1" outlineLevel="1">
      <c r="B364" s="101" t="s">
        <v>616</v>
      </c>
      <c r="C364" s="106"/>
      <c r="D364" s="103" t="s">
        <v>219</v>
      </c>
      <c r="E364" s="103" t="s">
        <v>213</v>
      </c>
      <c r="F364" s="104" t="s">
        <v>617</v>
      </c>
      <c r="G364" s="105"/>
      <c r="H364" s="106">
        <f t="shared" si="5"/>
        <v>0</v>
      </c>
      <c r="I364" s="106">
        <f t="shared" si="5"/>
        <v>0</v>
      </c>
      <c r="J364" s="106">
        <f t="shared" si="5"/>
        <v>0</v>
      </c>
      <c r="K364" s="106">
        <f t="shared" si="5"/>
        <v>0</v>
      </c>
      <c r="L364" s="106">
        <f t="shared" si="5"/>
        <v>0</v>
      </c>
    </row>
    <row r="365" spans="2:12" ht="12.75" hidden="1" outlineLevel="1">
      <c r="B365" s="101" t="s">
        <v>77</v>
      </c>
      <c r="C365" s="107"/>
      <c r="D365" s="103" t="s">
        <v>219</v>
      </c>
      <c r="E365" s="103" t="s">
        <v>213</v>
      </c>
      <c r="F365" s="103" t="s">
        <v>617</v>
      </c>
      <c r="G365" s="105" t="s">
        <v>223</v>
      </c>
      <c r="H365" s="107"/>
      <c r="I365" s="107"/>
      <c r="J365" s="107"/>
      <c r="K365" s="107"/>
      <c r="L365" s="107"/>
    </row>
    <row r="366" spans="2:12" ht="12.75" collapsed="1">
      <c r="B366" s="133" t="s">
        <v>160</v>
      </c>
      <c r="C366" s="134"/>
      <c r="D366" s="135"/>
      <c r="E366" s="135"/>
      <c r="F366" s="136"/>
      <c r="G366" s="137"/>
      <c r="H366" s="134">
        <f>H12+H60+H66+H108+H184+H269+H280+H285+H300+H335+H351+H356+H361</f>
        <v>0</v>
      </c>
      <c r="I366" s="134" t="e">
        <f>I12+I60+I66+I108+I184+I269+I280+I285+I300+I335+I351+I356+I361</f>
        <v>#REF!</v>
      </c>
      <c r="J366" s="134" t="e">
        <f>J12+J60+J66+J108+J184+J269+J280+J285+J300+J335+J351+J356+J361</f>
        <v>#REF!</v>
      </c>
      <c r="K366" s="134">
        <f>K12+K60+K66+K108+K184+K269+K280+K285+K300+K335+K351+K356+K361</f>
        <v>0</v>
      </c>
      <c r="L366" s="134">
        <f>L12+L60+L66+L108+L184+L269+L280+L285+L300+L335+L351+L356+L361</f>
        <v>0</v>
      </c>
    </row>
    <row r="367" spans="2:10" ht="12.75" hidden="1">
      <c r="B367" s="101"/>
      <c r="C367" s="138"/>
      <c r="D367" s="103"/>
      <c r="E367" s="103"/>
      <c r="F367" s="103"/>
      <c r="G367" s="105"/>
      <c r="H367" s="138"/>
      <c r="I367" s="138"/>
      <c r="J367" s="138"/>
    </row>
    <row r="368" spans="4:7" ht="12.75">
      <c r="D368" s="139"/>
      <c r="E368" s="139"/>
      <c r="F368" s="140"/>
      <c r="G368" s="141"/>
    </row>
    <row r="369" spans="4:7" ht="12.75">
      <c r="D369" s="139"/>
      <c r="E369" s="139"/>
      <c r="F369" s="140"/>
      <c r="G369" s="141"/>
    </row>
    <row r="370" spans="4:7" ht="12.75">
      <c r="D370" s="139"/>
      <c r="E370" s="139"/>
      <c r="F370" s="140"/>
      <c r="G370" s="141"/>
    </row>
    <row r="371" spans="4:7" ht="12.75">
      <c r="D371" s="139"/>
      <c r="E371" s="139"/>
      <c r="F371" s="140"/>
      <c r="G371" s="141"/>
    </row>
    <row r="372" spans="4:7" ht="12.75">
      <c r="D372" s="139"/>
      <c r="E372" s="139"/>
      <c r="F372" s="140"/>
      <c r="G372" s="141"/>
    </row>
    <row r="373" spans="4:7" ht="12.75">
      <c r="D373" s="139"/>
      <c r="E373" s="139"/>
      <c r="F373" s="140"/>
      <c r="G373" s="141"/>
    </row>
    <row r="374" spans="4:7" ht="12.75">
      <c r="D374" s="139"/>
      <c r="E374" s="139"/>
      <c r="F374" s="140"/>
      <c r="G374" s="141"/>
    </row>
    <row r="375" spans="4:7" ht="12.75">
      <c r="D375" s="139"/>
      <c r="E375" s="139"/>
      <c r="F375" s="140"/>
      <c r="G375" s="141"/>
    </row>
    <row r="376" spans="4:7" ht="12.75">
      <c r="D376" s="139"/>
      <c r="E376" s="139"/>
      <c r="F376" s="140"/>
      <c r="G376" s="141"/>
    </row>
    <row r="377" spans="4:7" ht="12.75">
      <c r="D377" s="139"/>
      <c r="E377" s="139"/>
      <c r="F377" s="140"/>
      <c r="G377" s="141"/>
    </row>
    <row r="378" spans="4:7" ht="12.75">
      <c r="D378" s="139"/>
      <c r="E378" s="139"/>
      <c r="F378" s="140"/>
      <c r="G378" s="141"/>
    </row>
    <row r="379" spans="4:7" ht="12.75">
      <c r="D379" s="139"/>
      <c r="E379" s="139"/>
      <c r="F379" s="140"/>
      <c r="G379" s="141"/>
    </row>
    <row r="380" spans="4:7" ht="12.75">
      <c r="D380" s="139"/>
      <c r="E380" s="139"/>
      <c r="F380" s="140"/>
      <c r="G380" s="141"/>
    </row>
    <row r="381" spans="4:7" ht="12.75">
      <c r="D381" s="139"/>
      <c r="E381" s="139"/>
      <c r="F381" s="140"/>
      <c r="G381" s="141"/>
    </row>
    <row r="382" spans="4:7" ht="12.75">
      <c r="D382" s="139"/>
      <c r="E382" s="139"/>
      <c r="F382" s="140"/>
      <c r="G382" s="141"/>
    </row>
    <row r="383" spans="4:7" ht="12.75">
      <c r="D383" s="139"/>
      <c r="E383" s="139"/>
      <c r="F383" s="140"/>
      <c r="G383" s="141"/>
    </row>
    <row r="384" spans="4:7" ht="12.75">
      <c r="D384" s="139"/>
      <c r="E384" s="139"/>
      <c r="F384" s="140"/>
      <c r="G384" s="141"/>
    </row>
    <row r="385" spans="4:7" ht="12.75">
      <c r="D385" s="139"/>
      <c r="E385" s="139"/>
      <c r="F385" s="140"/>
      <c r="G385" s="141"/>
    </row>
    <row r="386" spans="4:7" ht="12.75">
      <c r="D386" s="139"/>
      <c r="E386" s="139"/>
      <c r="F386" s="140"/>
      <c r="G386" s="141"/>
    </row>
    <row r="387" spans="4:7" ht="12.75">
      <c r="D387" s="139"/>
      <c r="E387" s="139"/>
      <c r="F387" s="140"/>
      <c r="G387" s="141"/>
    </row>
    <row r="388" spans="4:7" ht="12.75">
      <c r="D388" s="139"/>
      <c r="E388" s="139"/>
      <c r="F388" s="140"/>
      <c r="G388" s="141"/>
    </row>
    <row r="389" spans="4:7" ht="12.75">
      <c r="D389" s="139"/>
      <c r="E389" s="139"/>
      <c r="F389" s="140"/>
      <c r="G389" s="141"/>
    </row>
    <row r="390" spans="4:7" ht="12.75">
      <c r="D390" s="139"/>
      <c r="E390" s="139"/>
      <c r="F390" s="140"/>
      <c r="G390" s="141"/>
    </row>
  </sheetData>
  <sheetProtection/>
  <mergeCells count="7">
    <mergeCell ref="B9:G9"/>
    <mergeCell ref="F5:H5"/>
    <mergeCell ref="B8:G8"/>
    <mergeCell ref="F1:H1"/>
    <mergeCell ref="F2:H2"/>
    <mergeCell ref="F3:H3"/>
    <mergeCell ref="F4:H4"/>
  </mergeCells>
  <printOptions/>
  <pageMargins left="0.17" right="0.15748031496062992" top="0.2362204724409449" bottom="0.1968503937007874" header="0.196850393700787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GlavBuh</cp:lastModifiedBy>
  <cp:lastPrinted>2018-11-20T06:32:49Z</cp:lastPrinted>
  <dcterms:created xsi:type="dcterms:W3CDTF">2013-10-16T05:24:05Z</dcterms:created>
  <dcterms:modified xsi:type="dcterms:W3CDTF">2018-11-20T07:48:08Z</dcterms:modified>
  <cp:category/>
  <cp:version/>
  <cp:contentType/>
  <cp:contentStatus/>
</cp:coreProperties>
</file>